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981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'Sheet1'!$A$1:$N$311</definedName>
    <definedName name="_xlnm.Print_Titles" localSheetId="0">'Sheet1'!$3:$6</definedName>
  </definedNames>
  <calcPr fullCalcOnLoad="1"/>
</workbook>
</file>

<file path=xl/sharedStrings.xml><?xml version="1.0" encoding="utf-8"?>
<sst xmlns="http://schemas.openxmlformats.org/spreadsheetml/2006/main" count="2900" uniqueCount="1103">
  <si>
    <t>CLASS</t>
  </si>
  <si>
    <t>FLEET</t>
  </si>
  <si>
    <t>NUMBERS</t>
  </si>
  <si>
    <t>BUILT</t>
  </si>
  <si>
    <t>NUMBER</t>
  </si>
  <si>
    <t>GAUGE</t>
  </si>
  <si>
    <t>CAPTIVE</t>
  </si>
  <si>
    <t>NO OF</t>
  </si>
  <si>
    <t>WHEELS</t>
  </si>
  <si>
    <t>CAPACITY</t>
  </si>
  <si>
    <t>DIAGRAM</t>
  </si>
  <si>
    <t>BOOK AND</t>
  </si>
  <si>
    <t>PAGE NO.</t>
  </si>
  <si>
    <t xml:space="preserve">MAINTAINING </t>
  </si>
  <si>
    <t>REGION</t>
  </si>
  <si>
    <t>COMMODITY</t>
  </si>
  <si>
    <t>LENGTH</t>
  </si>
  <si>
    <t>HEADSTOCKS</t>
  </si>
  <si>
    <t>MM'S</t>
  </si>
  <si>
    <t>FORMER</t>
  </si>
  <si>
    <t>CODE</t>
  </si>
  <si>
    <t>AMAX</t>
  </si>
  <si>
    <t>1-20</t>
  </si>
  <si>
    <t>52-54</t>
  </si>
  <si>
    <t>B &amp; S</t>
  </si>
  <si>
    <t>U</t>
  </si>
  <si>
    <t>CB A-3</t>
  </si>
  <si>
    <t>C</t>
  </si>
  <si>
    <t>MOTOR VEHICLE</t>
  </si>
  <si>
    <t>SAX</t>
  </si>
  <si>
    <t>AMBX</t>
  </si>
  <si>
    <t>200-223</t>
  </si>
  <si>
    <t>62-64</t>
  </si>
  <si>
    <t>CB A-4</t>
  </si>
  <si>
    <t xml:space="preserve"> </t>
  </si>
  <si>
    <t>ALX</t>
  </si>
  <si>
    <t>224-236</t>
  </si>
  <si>
    <t>237-260</t>
  </si>
  <si>
    <t>261-270</t>
  </si>
  <si>
    <t>272</t>
  </si>
  <si>
    <t>65-66</t>
  </si>
  <si>
    <t>69-71</t>
  </si>
  <si>
    <t>71-72</t>
  </si>
  <si>
    <t>72</t>
  </si>
  <si>
    <t>CB  A-5</t>
  </si>
  <si>
    <t>CB A-5</t>
  </si>
  <si>
    <t>AMCX</t>
  </si>
  <si>
    <t>1327-1338</t>
  </si>
  <si>
    <t>1423-1428</t>
  </si>
  <si>
    <t>1528-1533</t>
  </si>
  <si>
    <t>53-55</t>
  </si>
  <si>
    <t>56-58</t>
  </si>
  <si>
    <t>NS 208</t>
  </si>
  <si>
    <t>N</t>
  </si>
  <si>
    <t>GCX</t>
  </si>
  <si>
    <t>INCHES</t>
  </si>
  <si>
    <t>FEET &amp;</t>
  </si>
  <si>
    <t>AMGY</t>
  </si>
  <si>
    <t>1799-1804</t>
  </si>
  <si>
    <t>64-65</t>
  </si>
  <si>
    <t>S</t>
  </si>
  <si>
    <t>NS 209</t>
  </si>
  <si>
    <t>GG</t>
  </si>
  <si>
    <t>AMKY</t>
  </si>
  <si>
    <t>1818-1827</t>
  </si>
  <si>
    <t>10 CARS</t>
  </si>
  <si>
    <t>NS 210</t>
  </si>
  <si>
    <t>GK</t>
  </si>
  <si>
    <t>AMMX</t>
  </si>
  <si>
    <t>9,17</t>
  </si>
  <si>
    <t>51,57,60,79</t>
  </si>
  <si>
    <t>86-95</t>
  </si>
  <si>
    <t>48-49</t>
  </si>
  <si>
    <t>63-64</t>
  </si>
  <si>
    <t>CB A-2</t>
  </si>
  <si>
    <t>OMX</t>
  </si>
  <si>
    <t>AMNX</t>
  </si>
  <si>
    <t>1969-1974</t>
  </si>
  <si>
    <t>2076-2085</t>
  </si>
  <si>
    <t>2086-2090</t>
  </si>
  <si>
    <t>2573-2582</t>
  </si>
  <si>
    <t>3153-3167</t>
  </si>
  <si>
    <t>68-70</t>
  </si>
  <si>
    <t>69-70</t>
  </si>
  <si>
    <t>76</t>
  </si>
  <si>
    <t>2408-2422</t>
  </si>
  <si>
    <t>NS 211</t>
  </si>
  <si>
    <t>GNX</t>
  </si>
  <si>
    <t>AMNY</t>
  </si>
  <si>
    <t>3138-3152</t>
  </si>
  <si>
    <t>GN</t>
  </si>
  <si>
    <t>AMOX</t>
  </si>
  <si>
    <t>1-35</t>
  </si>
  <si>
    <t>CB A-1</t>
  </si>
  <si>
    <t>OAX</t>
  </si>
  <si>
    <t>36-63</t>
  </si>
  <si>
    <t>52-53</t>
  </si>
  <si>
    <t>AMPY</t>
  </si>
  <si>
    <t>271</t>
  </si>
  <si>
    <t>ALP</t>
  </si>
  <si>
    <t>DC</t>
  </si>
  <si>
    <t>1, 2.</t>
  </si>
  <si>
    <t>70-75</t>
  </si>
  <si>
    <t>T W 101</t>
  </si>
  <si>
    <t>T</t>
  </si>
  <si>
    <t>ACAA</t>
  </si>
  <si>
    <t>6003 - 6195</t>
  </si>
  <si>
    <t>28 - 29</t>
  </si>
  <si>
    <t>18 BEASTS</t>
  </si>
  <si>
    <t>CB 5-1</t>
  </si>
  <si>
    <t>CATTLE</t>
  </si>
  <si>
    <t>ACAY</t>
  </si>
  <si>
    <t>1 - 118</t>
  </si>
  <si>
    <t>R1 , 2</t>
  </si>
  <si>
    <t>CS</t>
  </si>
  <si>
    <t>ACBY</t>
  </si>
  <si>
    <t>242 - 792</t>
  </si>
  <si>
    <t>14 - 15</t>
  </si>
  <si>
    <t>NS 234</t>
  </si>
  <si>
    <t>CB</t>
  </si>
  <si>
    <t>ACCY</t>
  </si>
  <si>
    <t>1738 - 1749</t>
  </si>
  <si>
    <t>1963</t>
  </si>
  <si>
    <t>36 BEASTS</t>
  </si>
  <si>
    <t>NS 235</t>
  </si>
  <si>
    <t>CC</t>
  </si>
  <si>
    <t>ACDY</t>
  </si>
  <si>
    <t>1558 - 1591</t>
  </si>
  <si>
    <t>1953</t>
  </si>
  <si>
    <t>R2</t>
  </si>
  <si>
    <t>NS 236</t>
  </si>
  <si>
    <t>CD</t>
  </si>
  <si>
    <t>ACEY</t>
  </si>
  <si>
    <t>740 - 781</t>
  </si>
  <si>
    <t>73 - 78</t>
  </si>
  <si>
    <t>NS 237</t>
  </si>
  <si>
    <t>CE</t>
  </si>
  <si>
    <t>ACFY</t>
  </si>
  <si>
    <t>1 - 30</t>
  </si>
  <si>
    <t>70 - 71</t>
  </si>
  <si>
    <t>S &amp; B</t>
  </si>
  <si>
    <t>SCC</t>
  </si>
  <si>
    <t>CF</t>
  </si>
  <si>
    <t>1-80,82-100</t>
  </si>
  <si>
    <t>53,54</t>
  </si>
  <si>
    <t>B</t>
  </si>
  <si>
    <t>9 BEASTS</t>
  </si>
  <si>
    <t>CB 5-3</t>
  </si>
  <si>
    <t>SCZ</t>
  </si>
  <si>
    <t>1 - 14</t>
  </si>
  <si>
    <t>70 , 71</t>
  </si>
  <si>
    <t>R3</t>
  </si>
  <si>
    <t>CB 5 - 7</t>
  </si>
  <si>
    <t>AFBA</t>
  </si>
  <si>
    <t>8500-8696</t>
  </si>
  <si>
    <t>26-27</t>
  </si>
  <si>
    <t>R1, R2</t>
  </si>
  <si>
    <t>CB F-9</t>
  </si>
  <si>
    <t>FLAT</t>
  </si>
  <si>
    <t>FB,FBR,PFB</t>
  </si>
  <si>
    <t>AFBY</t>
  </si>
  <si>
    <t>1-14,16-32,34</t>
  </si>
  <si>
    <t>SFB</t>
  </si>
  <si>
    <t>AFCX</t>
  </si>
  <si>
    <t>1,8.</t>
  </si>
  <si>
    <t>67-68</t>
  </si>
  <si>
    <t>CB F-1</t>
  </si>
  <si>
    <t>FBX</t>
  </si>
  <si>
    <t>2,5-7,11,13-18</t>
  </si>
  <si>
    <t>66-68</t>
  </si>
  <si>
    <t>BULK RAIL FLAT</t>
  </si>
  <si>
    <t>STEADMAN TRAYTAIN'S</t>
  </si>
  <si>
    <t>AFDX</t>
  </si>
  <si>
    <t>1-7</t>
  </si>
  <si>
    <t>CB F-2</t>
  </si>
  <si>
    <t>BULK RAIL</t>
  </si>
  <si>
    <t>SFBX</t>
  </si>
  <si>
    <t>AFGX</t>
  </si>
  <si>
    <t>1620,1647</t>
  </si>
  <si>
    <t>1656,1690</t>
  </si>
  <si>
    <t>60-62</t>
  </si>
  <si>
    <t>NS 158</t>
  </si>
  <si>
    <t>RGX</t>
  </si>
  <si>
    <t>AFFA</t>
  </si>
  <si>
    <t>8502-8699</t>
  </si>
  <si>
    <t>(OR RANGE)</t>
  </si>
  <si>
    <t>26-28</t>
  </si>
  <si>
    <t>FBF,PFBF</t>
  </si>
  <si>
    <t>AFGY</t>
  </si>
  <si>
    <t>1600-3177</t>
  </si>
  <si>
    <t>59</t>
  </si>
  <si>
    <t>NS 156</t>
  </si>
  <si>
    <t xml:space="preserve">RG </t>
  </si>
  <si>
    <t>1761,1829,1837,1847</t>
  </si>
  <si>
    <t>RG</t>
  </si>
  <si>
    <t>1537-3241</t>
  </si>
  <si>
    <t>59-65</t>
  </si>
  <si>
    <t>NN 82A</t>
  </si>
  <si>
    <t>CONVERTED EX NG</t>
  </si>
  <si>
    <t>NRH</t>
  </si>
  <si>
    <t>1612,1622,1633,3221</t>
  </si>
  <si>
    <t>AFHA</t>
  </si>
  <si>
    <t>1-3</t>
  </si>
  <si>
    <t>42-44</t>
  </si>
  <si>
    <t>FWC</t>
  </si>
  <si>
    <t>AFKX</t>
  </si>
  <si>
    <t>1-6</t>
  </si>
  <si>
    <t>CB F-10</t>
  </si>
  <si>
    <t>CB F-5</t>
  </si>
  <si>
    <t>CONTAINER FLAT</t>
  </si>
  <si>
    <t>SFKX</t>
  </si>
  <si>
    <t>7-18</t>
  </si>
  <si>
    <t>71-73</t>
  </si>
  <si>
    <t>AFKY</t>
  </si>
  <si>
    <t>1347</t>
  </si>
  <si>
    <t>56</t>
  </si>
  <si>
    <t>NS 155</t>
  </si>
  <si>
    <t>OUT OF GAUGE F</t>
  </si>
  <si>
    <t>RF</t>
  </si>
  <si>
    <t>AFLY</t>
  </si>
  <si>
    <t>1876-1905</t>
  </si>
  <si>
    <t>66</t>
  </si>
  <si>
    <t>NS 161</t>
  </si>
  <si>
    <t>RL</t>
  </si>
  <si>
    <t>AFMX</t>
  </si>
  <si>
    <t>3,4,9,10,12,19,20.</t>
  </si>
  <si>
    <t>CB F-3</t>
  </si>
  <si>
    <t>PARTICLE BOARD</t>
  </si>
  <si>
    <t>FPX</t>
  </si>
  <si>
    <t>AFNY</t>
  </si>
  <si>
    <t>70</t>
  </si>
  <si>
    <t>NS 164</t>
  </si>
  <si>
    <t>BULK STEEL</t>
  </si>
  <si>
    <t>RN</t>
  </si>
  <si>
    <t>AFQX</t>
  </si>
  <si>
    <t>2202-2211</t>
  </si>
  <si>
    <t>2179,2184,2185,2201</t>
  </si>
  <si>
    <t>NS 165</t>
  </si>
  <si>
    <t>AQOX</t>
  </si>
  <si>
    <t>2216,2219,2221</t>
  </si>
  <si>
    <t>71</t>
  </si>
  <si>
    <t>2228-2255</t>
  </si>
  <si>
    <t>2391-2404</t>
  </si>
  <si>
    <t>AFTA</t>
  </si>
  <si>
    <t>8574,8630,8695</t>
  </si>
  <si>
    <t>FBT</t>
  </si>
  <si>
    <t>AFTY</t>
  </si>
  <si>
    <t>8559,8572,8621</t>
  </si>
  <si>
    <t>HARVESTERS</t>
  </si>
  <si>
    <t>AQAX</t>
  </si>
  <si>
    <t>24-25</t>
  </si>
  <si>
    <t>CB F-8</t>
  </si>
  <si>
    <t>CEMENT CONTAINERS</t>
  </si>
  <si>
    <t>FOX</t>
  </si>
  <si>
    <t>AQBY</t>
  </si>
  <si>
    <t>2,3,1,4-10</t>
  </si>
  <si>
    <t>29-30</t>
  </si>
  <si>
    <t>CB F-7</t>
  </si>
  <si>
    <t>FCS</t>
  </si>
  <si>
    <t>AQCX</t>
  </si>
  <si>
    <t>1-24</t>
  </si>
  <si>
    <t>CB F-6</t>
  </si>
  <si>
    <t>CONTAINERS</t>
  </si>
  <si>
    <t>FQX</t>
  </si>
  <si>
    <t>25-36</t>
  </si>
  <si>
    <t>70-71</t>
  </si>
  <si>
    <t>37-48</t>
  </si>
  <si>
    <t>49-72</t>
  </si>
  <si>
    <t>72-73</t>
  </si>
  <si>
    <t>73-121</t>
  </si>
  <si>
    <t>77-78</t>
  </si>
  <si>
    <t>AQCY</t>
  </si>
  <si>
    <t>FQS</t>
  </si>
  <si>
    <t>122</t>
  </si>
  <si>
    <t>AQDW</t>
  </si>
  <si>
    <t>1-16</t>
  </si>
  <si>
    <t>72-74</t>
  </si>
  <si>
    <t>CB F-4</t>
  </si>
  <si>
    <t>CONTAINER</t>
  </si>
  <si>
    <t>SFCW</t>
  </si>
  <si>
    <t>AQEX</t>
  </si>
  <si>
    <t>74,75</t>
  </si>
  <si>
    <t>CB F-11</t>
  </si>
  <si>
    <t>3 REFRIG CONT</t>
  </si>
  <si>
    <t>SFQX</t>
  </si>
  <si>
    <t>AQMX</t>
  </si>
  <si>
    <t>2017-2075</t>
  </si>
  <si>
    <t>68-69</t>
  </si>
  <si>
    <t>NS 162 &amp;</t>
  </si>
  <si>
    <t>NS 163</t>
  </si>
  <si>
    <t>3 ISO CONTAINERS</t>
  </si>
  <si>
    <t>RMX</t>
  </si>
  <si>
    <t>2361-2370,2372-2385</t>
  </si>
  <si>
    <t>2733-2787</t>
  </si>
  <si>
    <t>74</t>
  </si>
  <si>
    <t>3038-3081,4200-4249</t>
  </si>
  <si>
    <t>75-77</t>
  </si>
  <si>
    <t>4250-4317,4319-4399</t>
  </si>
  <si>
    <t>75-76</t>
  </si>
  <si>
    <t>AQMY</t>
  </si>
  <si>
    <t>2362</t>
  </si>
  <si>
    <t>RMA</t>
  </si>
  <si>
    <t>AQNA</t>
  </si>
  <si>
    <t>19-23</t>
  </si>
  <si>
    <t>NRN</t>
  </si>
  <si>
    <t>AQNY</t>
  </si>
  <si>
    <t>41-64</t>
  </si>
  <si>
    <t>NN 82G</t>
  </si>
  <si>
    <t>NRN EX NG</t>
  </si>
  <si>
    <t>2177-2257,2386-2405</t>
  </si>
  <si>
    <t>ROX</t>
  </si>
  <si>
    <t>AQOY</t>
  </si>
  <si>
    <t>2195</t>
  </si>
  <si>
    <t xml:space="preserve">RO </t>
  </si>
  <si>
    <t>AQPY</t>
  </si>
  <si>
    <t>2336-2360</t>
  </si>
  <si>
    <t>RM</t>
  </si>
  <si>
    <t>2688-2732</t>
  </si>
  <si>
    <t>AQQX</t>
  </si>
  <si>
    <t>2180-2196,2243-2392</t>
  </si>
  <si>
    <t>NS 166</t>
  </si>
  <si>
    <t>WITH BOLSTERS</t>
  </si>
  <si>
    <t>RQX</t>
  </si>
  <si>
    <t>AWWX</t>
  </si>
  <si>
    <t>1</t>
  </si>
  <si>
    <t>CB F-12</t>
  </si>
  <si>
    <t>WELL WAGON</t>
  </si>
  <si>
    <t>SFWX</t>
  </si>
  <si>
    <t>R</t>
  </si>
  <si>
    <t>72,77,82,?.</t>
  </si>
  <si>
    <t>14</t>
  </si>
  <si>
    <t>NS 151,152</t>
  </si>
  <si>
    <t>RB</t>
  </si>
  <si>
    <t>875</t>
  </si>
  <si>
    <t>43</t>
  </si>
  <si>
    <t>NS 154</t>
  </si>
  <si>
    <t>RGB</t>
  </si>
  <si>
    <t>950,1248,1004,1233</t>
  </si>
  <si>
    <t>55-56</t>
  </si>
  <si>
    <t>NS 157</t>
  </si>
  <si>
    <t>RH</t>
  </si>
  <si>
    <t>845</t>
  </si>
  <si>
    <t>NS 159</t>
  </si>
  <si>
    <t>RJ</t>
  </si>
  <si>
    <t>29</t>
  </si>
  <si>
    <t>13-14</t>
  </si>
  <si>
    <t>NS 160</t>
  </si>
  <si>
    <t>RMS</t>
  </si>
  <si>
    <t>3066</t>
  </si>
  <si>
    <t>SFC</t>
  </si>
  <si>
    <t>1-5</t>
  </si>
  <si>
    <t>47-48</t>
  </si>
  <si>
    <t>R1</t>
  </si>
  <si>
    <t>CB F-13</t>
  </si>
  <si>
    <t xml:space="preserve">SFC </t>
  </si>
  <si>
    <t>SFLC</t>
  </si>
  <si>
    <t>1-10</t>
  </si>
  <si>
    <t>A</t>
  </si>
  <si>
    <t>AHAA</t>
  </si>
  <si>
    <t>9502,9504,9505,9510</t>
  </si>
  <si>
    <t>36-37</t>
  </si>
  <si>
    <t>CB  H-8</t>
  </si>
  <si>
    <t>HOPPER</t>
  </si>
  <si>
    <t>H</t>
  </si>
  <si>
    <t>9583,9590,9594,9595</t>
  </si>
  <si>
    <t>AHBA</t>
  </si>
  <si>
    <t>9,17,18,27</t>
  </si>
  <si>
    <t>CB  H-7</t>
  </si>
  <si>
    <t>BULK GRAIN</t>
  </si>
  <si>
    <t>HB</t>
  </si>
  <si>
    <t>1-26</t>
  </si>
  <si>
    <t>AHCY</t>
  </si>
  <si>
    <t>9612,9613</t>
  </si>
  <si>
    <t>B&amp;S</t>
  </si>
  <si>
    <t>CB  H-6</t>
  </si>
  <si>
    <t>BULK CEMENT</t>
  </si>
  <si>
    <t>HC</t>
  </si>
  <si>
    <t>9596-9611</t>
  </si>
  <si>
    <t>43-46</t>
  </si>
  <si>
    <t>YEARS</t>
  </si>
  <si>
    <t>9603-9608</t>
  </si>
  <si>
    <t>55-57</t>
  </si>
  <si>
    <t>AHGX</t>
  </si>
  <si>
    <t>1-52</t>
  </si>
  <si>
    <t>CB  H-1</t>
  </si>
  <si>
    <t>SHBX</t>
  </si>
  <si>
    <t>53-76</t>
  </si>
  <si>
    <t>72-80</t>
  </si>
  <si>
    <t>77-108</t>
  </si>
  <si>
    <t>75-81</t>
  </si>
  <si>
    <t>AHSA</t>
  </si>
  <si>
    <t>9521-9525,9527-9535</t>
  </si>
  <si>
    <t>43-44</t>
  </si>
  <si>
    <t>CB  H-10</t>
  </si>
  <si>
    <t>HS</t>
  </si>
  <si>
    <t>9537-9572,9574-9575</t>
  </si>
  <si>
    <t>53-54</t>
  </si>
  <si>
    <t>APAX</t>
  </si>
  <si>
    <t>50-65</t>
  </si>
  <si>
    <t>CB  H-5</t>
  </si>
  <si>
    <t>HCX</t>
  </si>
  <si>
    <t>APCX</t>
  </si>
  <si>
    <t>CB  H-2</t>
  </si>
  <si>
    <t>SHCX</t>
  </si>
  <si>
    <t>APCY</t>
  </si>
  <si>
    <t>60-63</t>
  </si>
  <si>
    <t>CB  H-9</t>
  </si>
  <si>
    <t>HCA</t>
  </si>
  <si>
    <t>ALXY</t>
  </si>
  <si>
    <t>CB  V-19</t>
  </si>
  <si>
    <t>EXPLOSIVES</t>
  </si>
  <si>
    <t>SE</t>
  </si>
  <si>
    <t>EE</t>
  </si>
  <si>
    <t>7745,7746,7749</t>
  </si>
  <si>
    <t>CB  V-20</t>
  </si>
  <si>
    <t>D</t>
  </si>
  <si>
    <t>30-31`</t>
  </si>
  <si>
    <t>CB  B-3</t>
  </si>
  <si>
    <t>MAIL</t>
  </si>
  <si>
    <t>AOBX</t>
  </si>
  <si>
    <t>500-569</t>
  </si>
  <si>
    <t>64-66</t>
  </si>
  <si>
    <t>B &amp;  S</t>
  </si>
  <si>
    <t>CB  G-3</t>
  </si>
  <si>
    <t>OPEN</t>
  </si>
  <si>
    <t>ELX</t>
  </si>
  <si>
    <t>AOCX</t>
  </si>
  <si>
    <t>1-78,80-97</t>
  </si>
  <si>
    <t>CB  G-2</t>
  </si>
  <si>
    <t>SGX</t>
  </si>
  <si>
    <t>AODY</t>
  </si>
  <si>
    <t>61</t>
  </si>
  <si>
    <t>1695-1733</t>
  </si>
  <si>
    <t>NS 185</t>
  </si>
  <si>
    <t>GD</t>
  </si>
  <si>
    <t>1697-1729</t>
  </si>
  <si>
    <t>NN 69A</t>
  </si>
  <si>
    <t>NGJ</t>
  </si>
  <si>
    <t>AOEX</t>
  </si>
  <si>
    <t>60-1319</t>
  </si>
  <si>
    <t>52-56</t>
  </si>
  <si>
    <t>NS 184</t>
  </si>
  <si>
    <t>GBX</t>
  </si>
  <si>
    <t>AOEY</t>
  </si>
  <si>
    <t>880-1325</t>
  </si>
  <si>
    <t>52</t>
  </si>
  <si>
    <t>NS 183</t>
  </si>
  <si>
    <t xml:space="preserve">GB </t>
  </si>
  <si>
    <t>AOFX</t>
  </si>
  <si>
    <t>1-22</t>
  </si>
  <si>
    <t>CB  G-4</t>
  </si>
  <si>
    <t>SGMX</t>
  </si>
  <si>
    <t>23-42</t>
  </si>
  <si>
    <t>43-82</t>
  </si>
  <si>
    <t>AOGA</t>
  </si>
  <si>
    <t>20-198</t>
  </si>
  <si>
    <t>24-28</t>
  </si>
  <si>
    <t>CB  G-9</t>
  </si>
  <si>
    <t>OB</t>
  </si>
  <si>
    <t>200-569</t>
  </si>
  <si>
    <t>AOGF</t>
  </si>
  <si>
    <t>18-568</t>
  </si>
  <si>
    <t>AOGA,AOGY</t>
  </si>
  <si>
    <t>AOGY</t>
  </si>
  <si>
    <t>21-557</t>
  </si>
  <si>
    <t>OBR</t>
  </si>
  <si>
    <t>AOHY</t>
  </si>
  <si>
    <t>3200-3219</t>
  </si>
  <si>
    <t>66-67</t>
  </si>
  <si>
    <t>NN 68</t>
  </si>
  <si>
    <t>NGH</t>
  </si>
  <si>
    <t>AOMX</t>
  </si>
  <si>
    <t>1848-1925</t>
  </si>
  <si>
    <t>NS 188</t>
  </si>
  <si>
    <t>GMX</t>
  </si>
  <si>
    <t>AOOX</t>
  </si>
  <si>
    <t>1975-2277</t>
  </si>
  <si>
    <t>63-70</t>
  </si>
  <si>
    <t>NS 189</t>
  </si>
  <si>
    <t>GOX</t>
  </si>
  <si>
    <t>2141-2289</t>
  </si>
  <si>
    <t>2301-2335</t>
  </si>
  <si>
    <t>2513-2572</t>
  </si>
  <si>
    <t>2608-2629</t>
  </si>
  <si>
    <t>2630-2647</t>
  </si>
  <si>
    <t>2838-2937</t>
  </si>
  <si>
    <t>75</t>
  </si>
  <si>
    <t>2938-4199</t>
  </si>
  <si>
    <t>76-77</t>
  </si>
  <si>
    <t>AOQX</t>
  </si>
  <si>
    <t>16-91</t>
  </si>
  <si>
    <t>61-63</t>
  </si>
  <si>
    <t>SALT/SCRAP</t>
  </si>
  <si>
    <t>SOC</t>
  </si>
  <si>
    <t>209-342</t>
  </si>
  <si>
    <t>CB G-14</t>
  </si>
  <si>
    <t>CB G-13</t>
  </si>
  <si>
    <t xml:space="preserve">SO </t>
  </si>
  <si>
    <t>2423-2442</t>
  </si>
  <si>
    <t>NS 204</t>
  </si>
  <si>
    <t>GQX</t>
  </si>
  <si>
    <t>AOQY</t>
  </si>
  <si>
    <t>1-100</t>
  </si>
  <si>
    <t>OPEN ORE</t>
  </si>
  <si>
    <t>101-354</t>
  </si>
  <si>
    <t>SO</t>
  </si>
  <si>
    <t>AOWA</t>
  </si>
  <si>
    <t>3143-4048</t>
  </si>
  <si>
    <t>13-16</t>
  </si>
  <si>
    <t>CB G-18</t>
  </si>
  <si>
    <t>OPEN WOOD SIDE</t>
  </si>
  <si>
    <t>W</t>
  </si>
  <si>
    <t>AOWY</t>
  </si>
  <si>
    <t>1-19,21-25,76-81,83-</t>
  </si>
  <si>
    <t>90,92-101</t>
  </si>
  <si>
    <t>CB G-7</t>
  </si>
  <si>
    <t>OWS</t>
  </si>
  <si>
    <t>26-50,52-72,103</t>
  </si>
  <si>
    <t>AOXA</t>
  </si>
  <si>
    <t>7-99</t>
  </si>
  <si>
    <t>53-56</t>
  </si>
  <si>
    <t>CB G-8</t>
  </si>
  <si>
    <t>OPEN STEEL SIDE</t>
  </si>
  <si>
    <t>O &amp; OMB</t>
  </si>
  <si>
    <t>AOXX</t>
  </si>
  <si>
    <t>2-93</t>
  </si>
  <si>
    <t>CB G-1</t>
  </si>
  <si>
    <t>OX</t>
  </si>
  <si>
    <t>54-56</t>
  </si>
  <si>
    <t>74, 75</t>
  </si>
  <si>
    <t>101-182</t>
  </si>
  <si>
    <t>AOXY</t>
  </si>
  <si>
    <t>1-50</t>
  </si>
  <si>
    <t>OS</t>
  </si>
  <si>
    <t>G</t>
  </si>
  <si>
    <t>254-364</t>
  </si>
  <si>
    <t>14-15</t>
  </si>
  <si>
    <t>NS 181</t>
  </si>
  <si>
    <t>GA</t>
  </si>
  <si>
    <t>850</t>
  </si>
  <si>
    <t>NS 182</t>
  </si>
  <si>
    <t>GH</t>
  </si>
  <si>
    <t>887-1326</t>
  </si>
  <si>
    <t>54-55</t>
  </si>
  <si>
    <t>NS 196</t>
  </si>
  <si>
    <t>COAL ONLY</t>
  </si>
  <si>
    <t>GHA</t>
  </si>
  <si>
    <t>891- 1324</t>
  </si>
  <si>
    <t>NS 197</t>
  </si>
  <si>
    <t>GL</t>
  </si>
  <si>
    <t>NS 187</t>
  </si>
  <si>
    <t>GPA</t>
  </si>
  <si>
    <t>2091-2130</t>
  </si>
  <si>
    <t>69</t>
  </si>
  <si>
    <t>NS 198</t>
  </si>
  <si>
    <t>OBF</t>
  </si>
  <si>
    <t>301-495</t>
  </si>
  <si>
    <t>47-51</t>
  </si>
  <si>
    <t>CB G-10</t>
  </si>
  <si>
    <t>500-577,579-599</t>
  </si>
  <si>
    <t>63-65</t>
  </si>
  <si>
    <t>CB G-6</t>
  </si>
  <si>
    <t>600-641,643-699</t>
  </si>
  <si>
    <t>700-799</t>
  </si>
  <si>
    <t>74-75</t>
  </si>
  <si>
    <t>800-899</t>
  </si>
  <si>
    <t>OF</t>
  </si>
  <si>
    <t>1-53,55-211,213-300</t>
  </si>
  <si>
    <t>CB G-11</t>
  </si>
  <si>
    <t>SGBC</t>
  </si>
  <si>
    <t>61-62</t>
  </si>
  <si>
    <t>CB G-15</t>
  </si>
  <si>
    <t>SGBZ</t>
  </si>
  <si>
    <t>1-66</t>
  </si>
  <si>
    <t>CB G-17</t>
  </si>
  <si>
    <t>SEALED BULK GRAIN</t>
  </si>
  <si>
    <t>SGC</t>
  </si>
  <si>
    <t>1-47</t>
  </si>
  <si>
    <t>Y</t>
  </si>
  <si>
    <t>2650-3729</t>
  </si>
  <si>
    <t>09-15</t>
  </si>
  <si>
    <t>CB 72</t>
  </si>
  <si>
    <t>4185-4315</t>
  </si>
  <si>
    <t>20-23</t>
  </si>
  <si>
    <t>ASAA</t>
  </si>
  <si>
    <t>6500-6748</t>
  </si>
  <si>
    <t>CB 5-2</t>
  </si>
  <si>
    <t>R1,2</t>
  </si>
  <si>
    <t>200 SHEEP</t>
  </si>
  <si>
    <t>ASAY</t>
  </si>
  <si>
    <t>1-113</t>
  </si>
  <si>
    <t>SBS</t>
  </si>
  <si>
    <t>200-203</t>
  </si>
  <si>
    <t>ASDA</t>
  </si>
  <si>
    <t>1-55</t>
  </si>
  <si>
    <t>ASBY</t>
  </si>
  <si>
    <t>1493-1638</t>
  </si>
  <si>
    <t>54</t>
  </si>
  <si>
    <t>NS 228</t>
  </si>
  <si>
    <t xml:space="preserve">SB </t>
  </si>
  <si>
    <t>ASCY</t>
  </si>
  <si>
    <t>1792-1797</t>
  </si>
  <si>
    <t>64</t>
  </si>
  <si>
    <t>NS 229</t>
  </si>
  <si>
    <t>500 SHEEP</t>
  </si>
  <si>
    <t>SC</t>
  </si>
  <si>
    <t>2007-2016,2131-2140</t>
  </si>
  <si>
    <t>CB 5-8</t>
  </si>
  <si>
    <t>SB</t>
  </si>
  <si>
    <t>ASDY</t>
  </si>
  <si>
    <t>1-86</t>
  </si>
  <si>
    <t>SS</t>
  </si>
  <si>
    <t>ASEY</t>
  </si>
  <si>
    <t>1-18</t>
  </si>
  <si>
    <t>CB 5-9</t>
  </si>
  <si>
    <t>SSC</t>
  </si>
  <si>
    <t>SF</t>
  </si>
  <si>
    <t>6750-6787,6789-6799</t>
  </si>
  <si>
    <t>37-39</t>
  </si>
  <si>
    <t>CB 5-4</t>
  </si>
  <si>
    <t>100 SHEEP</t>
  </si>
  <si>
    <t>6300-6829</t>
  </si>
  <si>
    <t>39-40</t>
  </si>
  <si>
    <t>81-118,120-180</t>
  </si>
  <si>
    <t>51-53</t>
  </si>
  <si>
    <t>MODELLING THE RAILWAYS OF SOUTH AUSTRALIA</t>
  </si>
  <si>
    <t>LIST OF BROAD AND STANDARD GAUGE ROLLING STOCK  OWNED BY AUSTRALIAN NATIONAL</t>
  </si>
  <si>
    <t>PREPARED FROM AUSTRALIAN NATIONAL LIST DATED 13 AUGUST 1981</t>
  </si>
  <si>
    <t>ACGY</t>
  </si>
  <si>
    <t>1,3-15</t>
  </si>
  <si>
    <t>43-45</t>
  </si>
  <si>
    <t>CB 5-6</t>
  </si>
  <si>
    <t>CB 5 - 5</t>
  </si>
  <si>
    <t>SC &amp; SCB</t>
  </si>
  <si>
    <t>15 HIRED TO WAGR</t>
  </si>
  <si>
    <t>t</t>
  </si>
  <si>
    <t>ATAX</t>
  </si>
  <si>
    <t>8459</t>
  </si>
  <si>
    <t>CB T-5</t>
  </si>
  <si>
    <t>ACID TANK</t>
  </si>
  <si>
    <t>STAX</t>
  </si>
  <si>
    <t>ATCX</t>
  </si>
  <si>
    <t>CB T-1</t>
  </si>
  <si>
    <t>CREOSOTE TANK</t>
  </si>
  <si>
    <t>STWX</t>
  </si>
  <si>
    <t>ATMX</t>
  </si>
  <si>
    <t>80</t>
  </si>
  <si>
    <t>3220</t>
  </si>
  <si>
    <t>NTOE</t>
  </si>
  <si>
    <t>1770,1771,7923-7997</t>
  </si>
  <si>
    <t>PROPERTY OF CALTEX</t>
  </si>
  <si>
    <t>NTSC</t>
  </si>
  <si>
    <t>1841,1842</t>
  </si>
  <si>
    <t>05-06</t>
  </si>
  <si>
    <t>N,S &amp; B</t>
  </si>
  <si>
    <t>CB T-66</t>
  </si>
  <si>
    <t>TANK ONLY PROPERTY OF SHELL</t>
  </si>
  <si>
    <t>1843, 1844</t>
  </si>
  <si>
    <t>CB T-68</t>
  </si>
  <si>
    <t>STSC</t>
  </si>
  <si>
    <t>1845,1846</t>
  </si>
  <si>
    <t>CB T-70</t>
  </si>
  <si>
    <t>PETROLEUM TANK</t>
  </si>
  <si>
    <t>SFAC</t>
  </si>
  <si>
    <t>CB T-79</t>
  </si>
  <si>
    <t>SODIUM SILICATE TK</t>
  </si>
  <si>
    <t>PROPERTY OF NORTH BROKEN HILL</t>
  </si>
  <si>
    <t>2</t>
  </si>
  <si>
    <t>SULPHURIC ACID TK</t>
  </si>
  <si>
    <t>STBC</t>
  </si>
  <si>
    <t>451</t>
  </si>
  <si>
    <t>28-29</t>
  </si>
  <si>
    <t>CB T-72</t>
  </si>
  <si>
    <t>TANK ONLY PROPERTY OF W/N.S.W. E.P.</t>
  </si>
  <si>
    <t>452</t>
  </si>
  <si>
    <t>453,455,457</t>
  </si>
  <si>
    <t>30-31</t>
  </si>
  <si>
    <t>CB T-16</t>
  </si>
  <si>
    <t>454,456</t>
  </si>
  <si>
    <t>CB T-17</t>
  </si>
  <si>
    <t>STC</t>
  </si>
  <si>
    <t>103</t>
  </si>
  <si>
    <t>CB T-63</t>
  </si>
  <si>
    <t>PETROLEUM  TANK</t>
  </si>
  <si>
    <t>PROPERTY OF BP</t>
  </si>
  <si>
    <t>STCC</t>
  </si>
  <si>
    <t>101</t>
  </si>
  <si>
    <t>37-38</t>
  </si>
  <si>
    <t>CB T-61</t>
  </si>
  <si>
    <t>TANK ONLY PROPERTY OF BP</t>
  </si>
  <si>
    <t>102</t>
  </si>
  <si>
    <t>38-39</t>
  </si>
  <si>
    <t>CB T-62</t>
  </si>
  <si>
    <t>STM</t>
  </si>
  <si>
    <t>301</t>
  </si>
  <si>
    <t>CB T-44</t>
  </si>
  <si>
    <t xml:space="preserve">PROPERTY OF MOBIL </t>
  </si>
  <si>
    <t>PROPERTY OF MOBIL</t>
  </si>
  <si>
    <t>303</t>
  </si>
  <si>
    <t>EX N.S.W.</t>
  </si>
  <si>
    <t>302,332,334,335</t>
  </si>
  <si>
    <t>CB T-45</t>
  </si>
  <si>
    <t>CB T-46</t>
  </si>
  <si>
    <t>STMC</t>
  </si>
  <si>
    <t>351,352</t>
  </si>
  <si>
    <t>05-09</t>
  </si>
  <si>
    <t>CB T-47</t>
  </si>
  <si>
    <t>TANK ONLY PROPRTY OF MOBIL</t>
  </si>
  <si>
    <t>353</t>
  </si>
  <si>
    <t>O5-06</t>
  </si>
  <si>
    <t>CB T-48</t>
  </si>
  <si>
    <t>STPC</t>
  </si>
  <si>
    <t>402</t>
  </si>
  <si>
    <t>42</t>
  </si>
  <si>
    <t>CB T-73</t>
  </si>
  <si>
    <t>PROPERTY OF W/N.S.W.</t>
  </si>
  <si>
    <t>403,405-409,412</t>
  </si>
  <si>
    <t>CB T-15</t>
  </si>
  <si>
    <t>410,411</t>
  </si>
  <si>
    <t>CB T-14</t>
  </si>
  <si>
    <t>STS</t>
  </si>
  <si>
    <t>19-22</t>
  </si>
  <si>
    <t>CB T-71</t>
  </si>
  <si>
    <t>PROPERTY OF SHELL</t>
  </si>
  <si>
    <t>CB T-64</t>
  </si>
  <si>
    <t>CB T-65</t>
  </si>
  <si>
    <t>3</t>
  </si>
  <si>
    <t>6</t>
  </si>
  <si>
    <t>CB T-67</t>
  </si>
  <si>
    <t>7,9-11,13</t>
  </si>
  <si>
    <t>CB T-69</t>
  </si>
  <si>
    <t>16-18</t>
  </si>
  <si>
    <t>CB T-50</t>
  </si>
  <si>
    <t>STZC</t>
  </si>
  <si>
    <t>501-507,509,510</t>
  </si>
  <si>
    <t>PROPERTY OF SOUTHERN POWER CORP</t>
  </si>
  <si>
    <t>511</t>
  </si>
  <si>
    <t>TA</t>
  </si>
  <si>
    <t>4854-4871</t>
  </si>
  <si>
    <t>CB T-9</t>
  </si>
  <si>
    <t>SULPHURIC ACID</t>
  </si>
  <si>
    <t>4874,4879,4880</t>
  </si>
  <si>
    <t>4860</t>
  </si>
  <si>
    <t>CB T-11</t>
  </si>
  <si>
    <t>8433-8437</t>
  </si>
  <si>
    <t>CB T-10</t>
  </si>
  <si>
    <t>8448</t>
  </si>
  <si>
    <t>42-43</t>
  </si>
  <si>
    <t>CB T-8</t>
  </si>
  <si>
    <t>8453, 8454</t>
  </si>
  <si>
    <t>8456-8458,8460</t>
  </si>
  <si>
    <t>CB T-4</t>
  </si>
  <si>
    <t>9004,9017,9027</t>
  </si>
  <si>
    <t>CB T-7</t>
  </si>
  <si>
    <t>9011,9043</t>
  </si>
  <si>
    <t>TB</t>
  </si>
  <si>
    <t>180,183,184,188,191</t>
  </si>
  <si>
    <t>NS 241</t>
  </si>
  <si>
    <t>TC</t>
  </si>
  <si>
    <t>441,442</t>
  </si>
  <si>
    <t>81</t>
  </si>
  <si>
    <t>443,444</t>
  </si>
  <si>
    <t>TANK PROP OF BP</t>
  </si>
  <si>
    <t>4888</t>
  </si>
  <si>
    <t xml:space="preserve">B  </t>
  </si>
  <si>
    <t>CB T-59</t>
  </si>
  <si>
    <t>8421</t>
  </si>
  <si>
    <t>50</t>
  </si>
  <si>
    <t>CB T-35</t>
  </si>
  <si>
    <t>8463,8499</t>
  </si>
  <si>
    <t>26</t>
  </si>
  <si>
    <t>CB T-49</t>
  </si>
  <si>
    <t>8469</t>
  </si>
  <si>
    <t>53</t>
  </si>
  <si>
    <t>R1 R2</t>
  </si>
  <si>
    <t>CB T-37</t>
  </si>
  <si>
    <t>8470</t>
  </si>
  <si>
    <t>8473</t>
  </si>
  <si>
    <t>CB T-39</t>
  </si>
  <si>
    <t>8474</t>
  </si>
  <si>
    <t>CB T-38</t>
  </si>
  <si>
    <t>8475</t>
  </si>
  <si>
    <t>8488,8495</t>
  </si>
  <si>
    <t>CB T-36</t>
  </si>
  <si>
    <t>8497</t>
  </si>
  <si>
    <t>57</t>
  </si>
  <si>
    <t>TCA</t>
  </si>
  <si>
    <t>4869</t>
  </si>
  <si>
    <t>CB T-21</t>
  </si>
  <si>
    <t>4870</t>
  </si>
  <si>
    <t>4897</t>
  </si>
  <si>
    <t>CB T-23</t>
  </si>
  <si>
    <t>8425-8427,8429-8432</t>
  </si>
  <si>
    <t>8482-8484</t>
  </si>
  <si>
    <t>37</t>
  </si>
  <si>
    <t>CB T-25</t>
  </si>
  <si>
    <t>8489, 8490</t>
  </si>
  <si>
    <t>CB T-24</t>
  </si>
  <si>
    <t>8494</t>
  </si>
  <si>
    <t>55</t>
  </si>
  <si>
    <t>CB T-26</t>
  </si>
  <si>
    <t>TANK PROPERTY OF CALTEX</t>
  </si>
  <si>
    <t>PROPERTY OF CALTEX   EX VR</t>
  </si>
  <si>
    <t>8496</t>
  </si>
  <si>
    <t>CB T-22</t>
  </si>
  <si>
    <t>27</t>
  </si>
  <si>
    <t>NS 242</t>
  </si>
  <si>
    <t>TANK ONLY PROP OF BP</t>
  </si>
  <si>
    <t>28,66,74,495</t>
  </si>
  <si>
    <t>TANK PROP OF MOBIL</t>
  </si>
  <si>
    <t>TOC</t>
  </si>
  <si>
    <t>1226</t>
  </si>
  <si>
    <t>NS 244</t>
  </si>
  <si>
    <t>ON HIRE TO BP</t>
  </si>
  <si>
    <t>TOD</t>
  </si>
  <si>
    <t>1341,1342</t>
  </si>
  <si>
    <t>NS 245</t>
  </si>
  <si>
    <t>TOE</t>
  </si>
  <si>
    <t>1650,8428</t>
  </si>
  <si>
    <t>NS 246</t>
  </si>
  <si>
    <t>TOH</t>
  </si>
  <si>
    <t>2038-2050,8492</t>
  </si>
  <si>
    <t>NS 249</t>
  </si>
  <si>
    <t>TOJ</t>
  </si>
  <si>
    <t>2607</t>
  </si>
  <si>
    <t>NS 250</t>
  </si>
  <si>
    <t>PROPERTY OF AMPOL</t>
  </si>
  <si>
    <t>TS</t>
  </si>
  <si>
    <t>4883,4844</t>
  </si>
  <si>
    <t>4887</t>
  </si>
  <si>
    <t>8476 8477 8481</t>
  </si>
  <si>
    <t>B&amp; S</t>
  </si>
  <si>
    <t>CB T-60</t>
  </si>
  <si>
    <t>TV</t>
  </si>
  <si>
    <t>51</t>
  </si>
  <si>
    <t>105-6,109,113,142-3</t>
  </si>
  <si>
    <t>CB T-6</t>
  </si>
  <si>
    <t>260</t>
  </si>
  <si>
    <t>CB T-20</t>
  </si>
  <si>
    <t>48</t>
  </si>
  <si>
    <t>EX VR 63</t>
  </si>
  <si>
    <t>CB T-18</t>
  </si>
  <si>
    <t>306</t>
  </si>
  <si>
    <t>CB T-3</t>
  </si>
  <si>
    <t>363,366</t>
  </si>
  <si>
    <t>CB T-40</t>
  </si>
  <si>
    <t>412-3,415,418,427,446</t>
  </si>
  <si>
    <t>423,425,428,454</t>
  </si>
  <si>
    <t>4851</t>
  </si>
  <si>
    <t>4864</t>
  </si>
  <si>
    <t>4865</t>
  </si>
  <si>
    <t>4872</t>
  </si>
  <si>
    <t>4875</t>
  </si>
  <si>
    <t>4876</t>
  </si>
  <si>
    <t>4877</t>
  </si>
  <si>
    <t>4881</t>
  </si>
  <si>
    <t>4885</t>
  </si>
  <si>
    <t>4890</t>
  </si>
  <si>
    <t>4891,4896</t>
  </si>
  <si>
    <t>25-26</t>
  </si>
  <si>
    <t>41-42</t>
  </si>
  <si>
    <t>CB T-31</t>
  </si>
  <si>
    <t>CB T-28</t>
  </si>
  <si>
    <t>CB T-29</t>
  </si>
  <si>
    <t>CB T-41</t>
  </si>
  <si>
    <t>CB T-42</t>
  </si>
  <si>
    <t>CB T-33</t>
  </si>
  <si>
    <t>CB T-12</t>
  </si>
  <si>
    <t>CB T-27</t>
  </si>
  <si>
    <t>TANK ONLY PROPERTY OF MOBIL</t>
  </si>
  <si>
    <t>4892-4895</t>
  </si>
  <si>
    <t>4898,4899</t>
  </si>
  <si>
    <t>5050</t>
  </si>
  <si>
    <t>8403</t>
  </si>
  <si>
    <t>8405-8408</t>
  </si>
  <si>
    <t>8464-8466</t>
  </si>
  <si>
    <t>9037</t>
  </si>
  <si>
    <t>24-24</t>
  </si>
  <si>
    <t>15-16</t>
  </si>
  <si>
    <t xml:space="preserve">R1 </t>
  </si>
  <si>
    <t>CB T-43</t>
  </si>
  <si>
    <t>CB T-13</t>
  </si>
  <si>
    <t>CB T-34</t>
  </si>
  <si>
    <t>CB T-30</t>
  </si>
  <si>
    <t>CB T-32</t>
  </si>
  <si>
    <t>TANK ONLY  PROPERTY OF MOBIL</t>
  </si>
  <si>
    <t>23700L</t>
  </si>
  <si>
    <t>45460L</t>
  </si>
  <si>
    <t>39000L</t>
  </si>
  <si>
    <t>22700L</t>
  </si>
  <si>
    <t>40550L</t>
  </si>
  <si>
    <t>38900L</t>
  </si>
  <si>
    <t>22800L</t>
  </si>
  <si>
    <t>39600L</t>
  </si>
  <si>
    <t>45900L</t>
  </si>
  <si>
    <t>44370L</t>
  </si>
  <si>
    <t>36800L</t>
  </si>
  <si>
    <t>WJK</t>
  </si>
  <si>
    <t>515</t>
  </si>
  <si>
    <t>WAGR J12</t>
  </si>
  <si>
    <t>WJP</t>
  </si>
  <si>
    <t>594</t>
  </si>
  <si>
    <t>WAGR J17</t>
  </si>
  <si>
    <t>YA</t>
  </si>
  <si>
    <t>12-13</t>
  </si>
  <si>
    <t>CB T-58</t>
  </si>
  <si>
    <t>PROPERTY OF ADELAIDE WALLAROO FERTILIZER</t>
  </si>
  <si>
    <t>ABAA</t>
  </si>
  <si>
    <t>7003-7499</t>
  </si>
  <si>
    <t>35-25</t>
  </si>
  <si>
    <t>CB V-9</t>
  </si>
  <si>
    <t>BOX CAR</t>
  </si>
  <si>
    <t>M, MRP</t>
  </si>
  <si>
    <t>ABBA</t>
  </si>
  <si>
    <t>3-7498</t>
  </si>
  <si>
    <t>MG</t>
  </si>
  <si>
    <t>ABCY</t>
  </si>
  <si>
    <t>1127-1206</t>
  </si>
  <si>
    <t>NS 131</t>
  </si>
  <si>
    <t>VC</t>
  </si>
  <si>
    <t>ABDY</t>
  </si>
  <si>
    <t>1349-1397</t>
  </si>
  <si>
    <t>56-57</t>
  </si>
  <si>
    <t>NS 132</t>
  </si>
  <si>
    <t>VD</t>
  </si>
  <si>
    <t>ABEX</t>
  </si>
  <si>
    <t>1868-1873</t>
  </si>
  <si>
    <t>NS 133</t>
  </si>
  <si>
    <t>VEX</t>
  </si>
  <si>
    <t>ABFX</t>
  </si>
  <si>
    <t>2443-2449,2451-2472</t>
  </si>
  <si>
    <t>NS 134</t>
  </si>
  <si>
    <t>VFX</t>
  </si>
  <si>
    <t>2473-2496,2499-2587</t>
  </si>
  <si>
    <t>2509-2512</t>
  </si>
  <si>
    <t>73</t>
  </si>
  <si>
    <t>8648-8687</t>
  </si>
  <si>
    <t>2788-2837</t>
  </si>
  <si>
    <t>3088-3137</t>
  </si>
  <si>
    <t>4400-4439,4441-4499</t>
  </si>
  <si>
    <t>NVE</t>
  </si>
  <si>
    <t>1796-1805</t>
  </si>
  <si>
    <t>N/S</t>
  </si>
  <si>
    <t>TO BE CONVERTED TO SG FROM NG</t>
  </si>
  <si>
    <t>V</t>
  </si>
  <si>
    <t>243-380</t>
  </si>
  <si>
    <t>NS 126 &amp; 128</t>
  </si>
  <si>
    <t>VA</t>
  </si>
  <si>
    <t>290,353,371</t>
  </si>
  <si>
    <t>NS 129</t>
  </si>
  <si>
    <t>VB</t>
  </si>
  <si>
    <t>15,44,79</t>
  </si>
  <si>
    <t>NS 130</t>
  </si>
  <si>
    <t>ARBA</t>
  </si>
  <si>
    <t>9016,9024,9030</t>
  </si>
  <si>
    <t>44-46</t>
  </si>
  <si>
    <t>CB V-10</t>
  </si>
  <si>
    <t>INSULATED VAN</t>
  </si>
  <si>
    <t>ARBX</t>
  </si>
  <si>
    <t>9002-9020</t>
  </si>
  <si>
    <t>32-36</t>
  </si>
  <si>
    <t>CB V-3</t>
  </si>
  <si>
    <t>9025-6,9031-2,9034</t>
  </si>
  <si>
    <t>45-46</t>
  </si>
  <si>
    <t>9038,9039,9041</t>
  </si>
  <si>
    <t>RX</t>
  </si>
  <si>
    <t>ARBY</t>
  </si>
  <si>
    <t>9003</t>
  </si>
  <si>
    <t>32-33</t>
  </si>
  <si>
    <t>RRP</t>
  </si>
  <si>
    <t>9036,9044</t>
  </si>
  <si>
    <t>ARPY</t>
  </si>
  <si>
    <t>9010</t>
  </si>
  <si>
    <t>35-36</t>
  </si>
  <si>
    <t>R4</t>
  </si>
  <si>
    <t>RBP</t>
  </si>
  <si>
    <t>9035</t>
  </si>
  <si>
    <t>9111,9114</t>
  </si>
  <si>
    <t>?</t>
  </si>
  <si>
    <t>CB 60</t>
  </si>
  <si>
    <t>9126,9132,9135,9138</t>
  </si>
  <si>
    <t>33-35</t>
  </si>
  <si>
    <t>9145,9147,9148,9150</t>
  </si>
  <si>
    <t>9156</t>
  </si>
  <si>
    <t>44-45</t>
  </si>
  <si>
    <t>ALAA</t>
  </si>
  <si>
    <t>4759-4786</t>
  </si>
  <si>
    <t>CB V-13</t>
  </si>
  <si>
    <t>LOUVRE VAN</t>
  </si>
  <si>
    <t>DW</t>
  </si>
  <si>
    <t>4706</t>
  </si>
  <si>
    <t>CB V-14</t>
  </si>
  <si>
    <t>ALAY</t>
  </si>
  <si>
    <t>4781,4782</t>
  </si>
  <si>
    <t>DWR</t>
  </si>
  <si>
    <t>ALBY</t>
  </si>
  <si>
    <t>1207-1216</t>
  </si>
  <si>
    <t>NS 141</t>
  </si>
  <si>
    <t>LB</t>
  </si>
  <si>
    <t>ALCX</t>
  </si>
  <si>
    <t>1398-1479</t>
  </si>
  <si>
    <t>58</t>
  </si>
  <si>
    <t>NS 142</t>
  </si>
  <si>
    <t>LCX</t>
  </si>
  <si>
    <t>ALCY</t>
  </si>
  <si>
    <t>1399-1476</t>
  </si>
  <si>
    <t xml:space="preserve">LC </t>
  </si>
  <si>
    <t>ALDX</t>
  </si>
  <si>
    <t>1503-1526</t>
  </si>
  <si>
    <t>NS 143</t>
  </si>
  <si>
    <t>LDX</t>
  </si>
  <si>
    <t>ALDY</t>
  </si>
  <si>
    <t>1505-1527</t>
  </si>
  <si>
    <t xml:space="preserve">LD </t>
  </si>
  <si>
    <t>ALEX</t>
  </si>
  <si>
    <t>1926-1947,1949-1965</t>
  </si>
  <si>
    <t>67</t>
  </si>
  <si>
    <t>NS 144</t>
  </si>
  <si>
    <t>LEX</t>
  </si>
  <si>
    <t>ALFA</t>
  </si>
  <si>
    <t>4502-4595</t>
  </si>
  <si>
    <t>15</t>
  </si>
  <si>
    <t>CB V-7</t>
  </si>
  <si>
    <t>ALFY</t>
  </si>
  <si>
    <t>2-9,11-25</t>
  </si>
  <si>
    <t>57-58</t>
  </si>
  <si>
    <t>CB V-8</t>
  </si>
  <si>
    <t>DS</t>
  </si>
  <si>
    <t>35-114</t>
  </si>
  <si>
    <t>ALGX</t>
  </si>
  <si>
    <t>1-33,35-56</t>
  </si>
  <si>
    <t>CB V-2</t>
  </si>
  <si>
    <t>LX</t>
  </si>
  <si>
    <t>80-100,102-106</t>
  </si>
  <si>
    <t>107-156</t>
  </si>
  <si>
    <t>CB V-1</t>
  </si>
  <si>
    <t>ALHX</t>
  </si>
  <si>
    <t>CB V-4</t>
  </si>
  <si>
    <t>SLX</t>
  </si>
  <si>
    <t>ALL DOOR VAN</t>
  </si>
  <si>
    <t>21-35</t>
  </si>
  <si>
    <t>73-74</t>
  </si>
  <si>
    <t>ALHY</t>
  </si>
  <si>
    <t>CB V-6</t>
  </si>
  <si>
    <t xml:space="preserve">SL </t>
  </si>
  <si>
    <t>FOR USE BETWEEN MILE END AND BROKEN HILL</t>
  </si>
  <si>
    <t>ALKY</t>
  </si>
  <si>
    <t>3239-3250</t>
  </si>
  <si>
    <t>NN 84A</t>
  </si>
  <si>
    <t>LOUVRE VAB</t>
  </si>
  <si>
    <t>NLB</t>
  </si>
  <si>
    <t>BEING CONVERTED FROM NARROW GAUGE</t>
  </si>
  <si>
    <t>ALPY</t>
  </si>
  <si>
    <t>1-23</t>
  </si>
  <si>
    <t>CB V-5</t>
  </si>
  <si>
    <t>SLP</t>
  </si>
  <si>
    <t>4700-4705,4707</t>
  </si>
  <si>
    <t>36-38</t>
  </si>
  <si>
    <t>DWP</t>
  </si>
  <si>
    <t>DWF</t>
  </si>
  <si>
    <t>1-300</t>
  </si>
  <si>
    <t>CB V-12</t>
  </si>
  <si>
    <t>4708-4757,7551-7649</t>
  </si>
  <si>
    <t>43-47</t>
  </si>
  <si>
    <t>CB V-11</t>
  </si>
  <si>
    <t>L</t>
  </si>
  <si>
    <t>7651-7743</t>
  </si>
  <si>
    <t>366,368</t>
  </si>
  <si>
    <t>NS 139</t>
  </si>
  <si>
    <t>LF</t>
  </si>
  <si>
    <t>248</t>
  </si>
  <si>
    <t>SLC</t>
  </si>
  <si>
    <t>1-3,5-15</t>
  </si>
  <si>
    <t>CB V-15</t>
  </si>
  <si>
    <t>16-35</t>
  </si>
  <si>
    <t>CB V-16</t>
  </si>
  <si>
    <t>SLWC</t>
  </si>
  <si>
    <t>1-9,11-22</t>
  </si>
  <si>
    <t>47-49</t>
  </si>
  <si>
    <t>CB V-17</t>
  </si>
  <si>
    <t>SLZ</t>
  </si>
  <si>
    <t>2,6-13,16-18,22-24</t>
  </si>
  <si>
    <t>CB V-18</t>
  </si>
  <si>
    <t>VEHICLE SUITABLE FOR USE ON AN LINES ONLY ON GAUGES SHOWN</t>
  </si>
  <si>
    <t>VEHICLE MAY BE USED ON INTRA AND INTERSTATE SYSTEMS WITHOUT RESTRICTION ON GAUGES SHOWN</t>
  </si>
  <si>
    <t>NOT TO RUN IN NSW, OTHERWISE AS FOR U</t>
  </si>
  <si>
    <t>RESTRICTED TRAILING LOAD ACCOUNT DRAFT GEAR OR UNDERFRAME STRENGTH, OTHERWISE AS FOR U</t>
  </si>
  <si>
    <t>TO OPERATE WITH 250/280 CLASS RAILCARS ONLY</t>
  </si>
  <si>
    <t>RESTRICTED TO USE ON EASTERN SECTOR OF NORTHERN REGION</t>
  </si>
  <si>
    <t>R5</t>
  </si>
  <si>
    <t>NOT TO RUN IN VICTORIA</t>
  </si>
  <si>
    <t>R6</t>
  </si>
  <si>
    <t>TRAIN SPEED RESTRICTED WHEN THIS VEHICLE ATTACHED</t>
  </si>
  <si>
    <t>CENTRAL REGION BROAD GAUGE DIAGRAM BOOK</t>
  </si>
  <si>
    <t>NS</t>
  </si>
  <si>
    <t>NORTHERN REGION STANDARD GAUGE DIAGRAM BOOK</t>
  </si>
  <si>
    <t>NN</t>
  </si>
  <si>
    <t>NORTHERN REGION NARROW GAUGE DIAGRAM BOOK</t>
  </si>
  <si>
    <t>WAGR</t>
  </si>
  <si>
    <t>WAGR DIAGRAM BOOK</t>
  </si>
  <si>
    <t>CENTRAL REGION</t>
  </si>
  <si>
    <t>NORTHERN REGION</t>
  </si>
  <si>
    <t>TASMANIAN REGION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</si>
</sst>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3">
    <font>
      <sz val="10"/>
      <name val="Arial"/>
      <family val="0"/>
    </font>
    <font>
      <b/>
      <sz val="8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2" borderId="0" xfId="0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49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0" xfId="0" applyFill="1" applyBorder="1" applyAlignment="1">
      <alignment/>
    </xf>
    <xf numFmtId="172" fontId="1" fillId="2" borderId="0" xfId="0" applyNumberFormat="1" applyFont="1" applyFill="1" applyAlignment="1">
      <alignment horizontal="center"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3" fontId="1" fillId="2" borderId="0" xfId="0" applyNumberFormat="1" applyFont="1" applyFill="1" applyAlignment="1">
      <alignment horizontal="center"/>
    </xf>
    <xf numFmtId="3" fontId="0" fillId="0" borderId="0" xfId="0" applyNumberFormat="1" applyAlignment="1">
      <alignment/>
    </xf>
    <xf numFmtId="49" fontId="0" fillId="0" borderId="0" xfId="0" applyNumberFormat="1" applyAlignment="1" quotePrefix="1">
      <alignment/>
    </xf>
    <xf numFmtId="0" fontId="2" fillId="0" borderId="0" xfId="0" applyFont="1" applyAlignment="1">
      <alignment/>
    </xf>
    <xf numFmtId="172" fontId="0" fillId="0" borderId="0" xfId="0" applyNumberFormat="1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9"/>
  <sheetViews>
    <sheetView tabSelected="1" workbookViewId="0" topLeftCell="A1">
      <pane ySplit="1935" topLeftCell="BM1" activePane="bottomLeft" state="split"/>
      <selection pane="topLeft" activeCell="O1" sqref="O1:P16384"/>
      <selection pane="bottomLeft" activeCell="D361" sqref="D361"/>
    </sheetView>
  </sheetViews>
  <sheetFormatPr defaultColWidth="9.140625" defaultRowHeight="12.75"/>
  <cols>
    <col min="2" max="2" width="19.140625" style="3" customWidth="1"/>
    <col min="3" max="3" width="9.140625" style="3" customWidth="1"/>
    <col min="6" max="7" width="9.140625" style="8" customWidth="1"/>
    <col min="8" max="8" width="10.00390625" style="15" customWidth="1"/>
    <col min="9" max="9" width="10.8515625" style="3" customWidth="1"/>
    <col min="10" max="10" width="11.140625" style="8" customWidth="1"/>
    <col min="11" max="11" width="19.28125" style="8" customWidth="1"/>
    <col min="12" max="12" width="11.421875" style="12" customWidth="1"/>
    <col min="13" max="13" width="12.7109375" style="8" customWidth="1"/>
    <col min="14" max="14" width="12.421875" style="0" customWidth="1"/>
    <col min="15" max="16" width="0" style="0" hidden="1" customWidth="1"/>
    <col min="17" max="17" width="48.7109375" style="0" customWidth="1"/>
    <col min="18" max="18" width="0" style="0" hidden="1" customWidth="1"/>
  </cols>
  <sheetData>
    <row r="1" ht="15.75">
      <c r="A1" s="14" t="s">
        <v>625</v>
      </c>
    </row>
    <row r="2" ht="12.75">
      <c r="A2" t="s">
        <v>626</v>
      </c>
    </row>
    <row r="3" ht="12.75">
      <c r="A3" t="s">
        <v>627</v>
      </c>
    </row>
    <row r="4" spans="1:14" ht="12.75">
      <c r="A4" s="1" t="s">
        <v>0</v>
      </c>
      <c r="B4" s="2" t="s">
        <v>1</v>
      </c>
      <c r="C4" s="2" t="s">
        <v>3</v>
      </c>
      <c r="D4" s="1" t="s">
        <v>4</v>
      </c>
      <c r="E4" s="1" t="s">
        <v>5</v>
      </c>
      <c r="F4" s="1" t="s">
        <v>6</v>
      </c>
      <c r="G4" s="1" t="s">
        <v>7</v>
      </c>
      <c r="H4" s="6" t="s">
        <v>9</v>
      </c>
      <c r="I4" s="2" t="s">
        <v>10</v>
      </c>
      <c r="J4" s="1" t="s">
        <v>13</v>
      </c>
      <c r="K4" s="1" t="s">
        <v>15</v>
      </c>
      <c r="L4" s="11" t="s">
        <v>16</v>
      </c>
      <c r="M4" s="1" t="s">
        <v>19</v>
      </c>
      <c r="N4" s="1" t="s">
        <v>16</v>
      </c>
    </row>
    <row r="5" spans="1:14" ht="12.75">
      <c r="A5" s="1"/>
      <c r="B5" s="2" t="s">
        <v>2</v>
      </c>
      <c r="C5" s="2" t="s">
        <v>3</v>
      </c>
      <c r="D5" s="1" t="s">
        <v>3</v>
      </c>
      <c r="E5" s="1"/>
      <c r="F5" s="1"/>
      <c r="G5" s="1" t="s">
        <v>8</v>
      </c>
      <c r="H5" s="6" t="s">
        <v>635</v>
      </c>
      <c r="I5" s="2" t="s">
        <v>11</v>
      </c>
      <c r="J5" s="1" t="s">
        <v>14</v>
      </c>
      <c r="K5" s="1"/>
      <c r="L5" s="11" t="s">
        <v>17</v>
      </c>
      <c r="M5" s="1" t="s">
        <v>20</v>
      </c>
      <c r="N5" s="1" t="s">
        <v>56</v>
      </c>
    </row>
    <row r="6" spans="1:14" ht="12.75">
      <c r="A6" s="1"/>
      <c r="B6" s="2" t="s">
        <v>185</v>
      </c>
      <c r="C6" s="2" t="s">
        <v>379</v>
      </c>
      <c r="D6" s="1"/>
      <c r="E6" s="1"/>
      <c r="F6" s="1"/>
      <c r="G6" s="1"/>
      <c r="H6" s="6"/>
      <c r="I6" s="2" t="s">
        <v>12</v>
      </c>
      <c r="J6" s="1"/>
      <c r="K6" s="1"/>
      <c r="L6" s="11" t="s">
        <v>18</v>
      </c>
      <c r="M6" s="10"/>
      <c r="N6" s="1" t="s">
        <v>55</v>
      </c>
    </row>
    <row r="8" spans="1:16" ht="12.75">
      <c r="A8" t="s">
        <v>21</v>
      </c>
      <c r="B8" s="3" t="s">
        <v>22</v>
      </c>
      <c r="C8" s="3" t="s">
        <v>23</v>
      </c>
      <c r="D8">
        <v>20</v>
      </c>
      <c r="E8" t="s">
        <v>24</v>
      </c>
      <c r="F8" s="8" t="s">
        <v>25</v>
      </c>
      <c r="G8" s="8">
        <v>8</v>
      </c>
      <c r="H8" s="15">
        <v>15.3</v>
      </c>
      <c r="I8" s="3" t="s">
        <v>26</v>
      </c>
      <c r="J8" s="8" t="s">
        <v>27</v>
      </c>
      <c r="K8" s="8" t="s">
        <v>28</v>
      </c>
      <c r="L8" s="12">
        <v>22860</v>
      </c>
      <c r="M8" s="8" t="s">
        <v>29</v>
      </c>
      <c r="N8" s="7">
        <f>P8</f>
        <v>75.02953918865695</v>
      </c>
      <c r="O8">
        <f>L8/25.39</f>
        <v>900.3544702638834</v>
      </c>
      <c r="P8">
        <f>O8/12</f>
        <v>75.02953918865695</v>
      </c>
    </row>
    <row r="9" ht="12.75">
      <c r="N9" s="7"/>
    </row>
    <row r="10" spans="1:16" ht="12.75">
      <c r="A10" t="s">
        <v>30</v>
      </c>
      <c r="B10" s="3" t="s">
        <v>31</v>
      </c>
      <c r="C10" s="3" t="s">
        <v>32</v>
      </c>
      <c r="D10">
        <v>24</v>
      </c>
      <c r="E10" t="s">
        <v>24</v>
      </c>
      <c r="F10" s="8" t="s">
        <v>25</v>
      </c>
      <c r="G10" s="8">
        <v>8</v>
      </c>
      <c r="H10" s="15">
        <v>15.2</v>
      </c>
      <c r="I10" s="3" t="s">
        <v>33</v>
      </c>
      <c r="J10" s="9" t="s">
        <v>27</v>
      </c>
      <c r="K10" s="8" t="s">
        <v>28</v>
      </c>
      <c r="L10" s="12">
        <v>22250</v>
      </c>
      <c r="M10" s="8" t="s">
        <v>35</v>
      </c>
      <c r="N10" s="7">
        <f aca="true" t="shared" si="0" ref="N10:N33">P10</f>
        <v>73.02743862413023</v>
      </c>
      <c r="O10">
        <f aca="true" t="shared" si="1" ref="O10:O33">L10/25.39</f>
        <v>876.3292634895628</v>
      </c>
      <c r="P10">
        <f aca="true" t="shared" si="2" ref="P10:P76">O10/12</f>
        <v>73.02743862413023</v>
      </c>
    </row>
    <row r="11" spans="1:16" ht="12.75">
      <c r="A11" t="s">
        <v>34</v>
      </c>
      <c r="B11" s="3" t="s">
        <v>36</v>
      </c>
      <c r="C11" s="3" t="s">
        <v>40</v>
      </c>
      <c r="D11">
        <v>13</v>
      </c>
      <c r="E11" t="s">
        <v>24</v>
      </c>
      <c r="F11" s="8" t="s">
        <v>25</v>
      </c>
      <c r="G11" s="8">
        <v>8</v>
      </c>
      <c r="H11" s="15">
        <v>15.2</v>
      </c>
      <c r="I11" s="3" t="s">
        <v>33</v>
      </c>
      <c r="J11" s="8" t="s">
        <v>27</v>
      </c>
      <c r="K11" s="8" t="s">
        <v>28</v>
      </c>
      <c r="L11" s="12">
        <v>22250</v>
      </c>
      <c r="M11" s="8" t="s">
        <v>35</v>
      </c>
      <c r="N11" s="7">
        <f t="shared" si="0"/>
        <v>73.02743862413023</v>
      </c>
      <c r="O11">
        <f t="shared" si="1"/>
        <v>876.3292634895628</v>
      </c>
      <c r="P11">
        <f t="shared" si="2"/>
        <v>73.02743862413023</v>
      </c>
    </row>
    <row r="12" spans="2:16" ht="12.75">
      <c r="B12" s="3" t="s">
        <v>37</v>
      </c>
      <c r="C12" s="3" t="s">
        <v>41</v>
      </c>
      <c r="D12">
        <v>24</v>
      </c>
      <c r="E12" t="s">
        <v>24</v>
      </c>
      <c r="F12" s="8" t="s">
        <v>25</v>
      </c>
      <c r="G12" s="8">
        <v>8</v>
      </c>
      <c r="H12" s="15">
        <v>15.2</v>
      </c>
      <c r="I12" s="3" t="s">
        <v>44</v>
      </c>
      <c r="J12" s="8" t="s">
        <v>27</v>
      </c>
      <c r="K12" s="8" t="s">
        <v>28</v>
      </c>
      <c r="L12" s="12">
        <v>22250</v>
      </c>
      <c r="M12" s="8" t="s">
        <v>35</v>
      </c>
      <c r="N12" s="7">
        <f t="shared" si="0"/>
        <v>73.02743862413023</v>
      </c>
      <c r="O12">
        <f t="shared" si="1"/>
        <v>876.3292634895628</v>
      </c>
      <c r="P12">
        <f t="shared" si="2"/>
        <v>73.02743862413023</v>
      </c>
    </row>
    <row r="13" spans="2:16" ht="12.75">
      <c r="B13" s="3" t="s">
        <v>38</v>
      </c>
      <c r="C13" s="3" t="s">
        <v>42</v>
      </c>
      <c r="D13">
        <v>10</v>
      </c>
      <c r="E13" t="s">
        <v>24</v>
      </c>
      <c r="F13" s="8" t="s">
        <v>25</v>
      </c>
      <c r="G13" s="8">
        <v>8</v>
      </c>
      <c r="H13" s="15">
        <v>15.2</v>
      </c>
      <c r="I13" s="3" t="s">
        <v>45</v>
      </c>
      <c r="J13" s="8" t="s">
        <v>27</v>
      </c>
      <c r="K13" s="8" t="s">
        <v>28</v>
      </c>
      <c r="L13" s="12">
        <v>22250</v>
      </c>
      <c r="M13" s="8" t="s">
        <v>35</v>
      </c>
      <c r="N13" s="7">
        <f t="shared" si="0"/>
        <v>73.02743862413023</v>
      </c>
      <c r="O13">
        <f t="shared" si="1"/>
        <v>876.3292634895628</v>
      </c>
      <c r="P13">
        <f t="shared" si="2"/>
        <v>73.02743862413023</v>
      </c>
    </row>
    <row r="14" spans="2:16" ht="12.75">
      <c r="B14" s="3" t="s">
        <v>39</v>
      </c>
      <c r="C14" s="3" t="s">
        <v>43</v>
      </c>
      <c r="D14">
        <v>1</v>
      </c>
      <c r="E14" t="s">
        <v>24</v>
      </c>
      <c r="F14" s="8" t="s">
        <v>25</v>
      </c>
      <c r="G14" s="8">
        <v>8</v>
      </c>
      <c r="H14" s="15">
        <v>15.2</v>
      </c>
      <c r="I14" s="3" t="s">
        <v>45</v>
      </c>
      <c r="J14" s="8" t="s">
        <v>27</v>
      </c>
      <c r="K14" s="8" t="s">
        <v>28</v>
      </c>
      <c r="L14" s="12">
        <v>22250</v>
      </c>
      <c r="M14" s="8" t="s">
        <v>35</v>
      </c>
      <c r="N14" s="7">
        <f t="shared" si="0"/>
        <v>73.02743862413023</v>
      </c>
      <c r="O14">
        <f t="shared" si="1"/>
        <v>876.3292634895628</v>
      </c>
      <c r="P14">
        <f t="shared" si="2"/>
        <v>73.02743862413023</v>
      </c>
    </row>
    <row r="15" spans="4:14" ht="13.5" thickBot="1">
      <c r="D15" s="4">
        <f>SUM(D10:D14)</f>
        <v>72</v>
      </c>
      <c r="N15" s="7"/>
    </row>
    <row r="16" spans="1:16" ht="13.5" thickTop="1">
      <c r="A16" t="s">
        <v>46</v>
      </c>
      <c r="B16" s="3" t="s">
        <v>47</v>
      </c>
      <c r="C16" s="3" t="s">
        <v>50</v>
      </c>
      <c r="D16" s="5">
        <v>12</v>
      </c>
      <c r="E16" t="s">
        <v>24</v>
      </c>
      <c r="F16" s="8" t="s">
        <v>25</v>
      </c>
      <c r="G16" s="8">
        <v>8</v>
      </c>
      <c r="H16" s="15">
        <v>12</v>
      </c>
      <c r="I16" s="3" t="s">
        <v>52</v>
      </c>
      <c r="J16" s="8" t="s">
        <v>53</v>
      </c>
      <c r="K16" s="8" t="s">
        <v>28</v>
      </c>
      <c r="L16" s="12">
        <v>21336</v>
      </c>
      <c r="M16" s="8" t="s">
        <v>54</v>
      </c>
      <c r="N16" s="7">
        <f t="shared" si="0"/>
        <v>70.02756990941315</v>
      </c>
      <c r="O16">
        <f t="shared" si="1"/>
        <v>840.3308389129578</v>
      </c>
      <c r="P16">
        <f t="shared" si="2"/>
        <v>70.02756990941315</v>
      </c>
    </row>
    <row r="17" spans="2:16" ht="12.75">
      <c r="B17" s="3" t="s">
        <v>48</v>
      </c>
      <c r="C17" s="3" t="s">
        <v>51</v>
      </c>
      <c r="D17" s="5">
        <v>6</v>
      </c>
      <c r="E17" t="s">
        <v>24</v>
      </c>
      <c r="F17" s="8" t="s">
        <v>25</v>
      </c>
      <c r="G17" s="8">
        <v>8</v>
      </c>
      <c r="I17" s="3" t="s">
        <v>52</v>
      </c>
      <c r="J17" s="8" t="s">
        <v>53</v>
      </c>
      <c r="K17" s="8" t="s">
        <v>28</v>
      </c>
      <c r="L17" s="12">
        <v>21336</v>
      </c>
      <c r="M17" s="8" t="s">
        <v>54</v>
      </c>
      <c r="N17" s="7">
        <f t="shared" si="0"/>
        <v>70.02756990941315</v>
      </c>
      <c r="O17">
        <f t="shared" si="1"/>
        <v>840.3308389129578</v>
      </c>
      <c r="P17">
        <f t="shared" si="2"/>
        <v>70.02756990941315</v>
      </c>
    </row>
    <row r="18" spans="2:16" ht="12.75">
      <c r="B18" s="3" t="s">
        <v>49</v>
      </c>
      <c r="C18" s="3" t="s">
        <v>51</v>
      </c>
      <c r="D18" s="5">
        <v>6</v>
      </c>
      <c r="E18" t="s">
        <v>24</v>
      </c>
      <c r="F18" s="8" t="s">
        <v>25</v>
      </c>
      <c r="G18" s="8">
        <v>8</v>
      </c>
      <c r="I18" s="3" t="s">
        <v>52</v>
      </c>
      <c r="J18" s="8" t="s">
        <v>53</v>
      </c>
      <c r="K18" s="8" t="s">
        <v>28</v>
      </c>
      <c r="L18" s="12">
        <v>21336</v>
      </c>
      <c r="M18" s="8" t="s">
        <v>54</v>
      </c>
      <c r="N18" s="7">
        <f t="shared" si="0"/>
        <v>70.02756990941315</v>
      </c>
      <c r="O18">
        <f t="shared" si="1"/>
        <v>840.3308389129578</v>
      </c>
      <c r="P18">
        <f t="shared" si="2"/>
        <v>70.02756990941315</v>
      </c>
    </row>
    <row r="19" spans="4:14" ht="13.5" thickBot="1">
      <c r="D19" s="4">
        <f>SUM(D16:D18)</f>
        <v>24</v>
      </c>
      <c r="N19" s="7"/>
    </row>
    <row r="20" spans="1:16" ht="13.5" thickTop="1">
      <c r="A20" t="s">
        <v>57</v>
      </c>
      <c r="B20" s="3" t="s">
        <v>58</v>
      </c>
      <c r="C20" s="3" t="s">
        <v>59</v>
      </c>
      <c r="D20" s="5">
        <v>6</v>
      </c>
      <c r="E20" t="s">
        <v>60</v>
      </c>
      <c r="G20" s="8">
        <v>8</v>
      </c>
      <c r="H20" s="15">
        <v>41</v>
      </c>
      <c r="I20" s="3" t="s">
        <v>61</v>
      </c>
      <c r="J20" s="8" t="s">
        <v>53</v>
      </c>
      <c r="K20" s="8" t="s">
        <v>28</v>
      </c>
      <c r="L20" s="12">
        <v>25908</v>
      </c>
      <c r="M20" s="8" t="s">
        <v>62</v>
      </c>
      <c r="N20" s="7">
        <f t="shared" si="0"/>
        <v>85.03347774714454</v>
      </c>
      <c r="O20">
        <f t="shared" si="1"/>
        <v>1020.4017329657345</v>
      </c>
      <c r="P20">
        <f t="shared" si="2"/>
        <v>85.03347774714454</v>
      </c>
    </row>
    <row r="21" spans="11:14" ht="12.75">
      <c r="K21" s="8" t="s">
        <v>34</v>
      </c>
      <c r="N21" s="7"/>
    </row>
    <row r="22" spans="1:16" ht="12.75">
      <c r="A22" t="s">
        <v>63</v>
      </c>
      <c r="B22" s="3" t="s">
        <v>64</v>
      </c>
      <c r="C22" s="3" t="s">
        <v>40</v>
      </c>
      <c r="D22">
        <v>10</v>
      </c>
      <c r="E22" t="s">
        <v>60</v>
      </c>
      <c r="G22" s="8">
        <v>8</v>
      </c>
      <c r="H22" s="15" t="s">
        <v>65</v>
      </c>
      <c r="I22" s="3" t="s">
        <v>66</v>
      </c>
      <c r="J22" s="8" t="s">
        <v>53</v>
      </c>
      <c r="K22" s="8" t="s">
        <v>28</v>
      </c>
      <c r="L22" s="12">
        <v>25908</v>
      </c>
      <c r="M22" s="8" t="s">
        <v>67</v>
      </c>
      <c r="N22" s="7">
        <f t="shared" si="0"/>
        <v>85.03347774714454</v>
      </c>
      <c r="O22">
        <f t="shared" si="1"/>
        <v>1020.4017329657345</v>
      </c>
      <c r="P22">
        <f t="shared" si="2"/>
        <v>85.03347774714454</v>
      </c>
    </row>
    <row r="23" spans="11:14" ht="12.75">
      <c r="K23" s="8" t="s">
        <v>34</v>
      </c>
      <c r="N23" s="7"/>
    </row>
    <row r="24" spans="1:16" ht="12.75">
      <c r="A24" t="s">
        <v>68</v>
      </c>
      <c r="B24" s="3" t="s">
        <v>69</v>
      </c>
      <c r="C24" s="3" t="s">
        <v>72</v>
      </c>
      <c r="D24">
        <v>2</v>
      </c>
      <c r="E24" t="s">
        <v>24</v>
      </c>
      <c r="F24" s="8" t="s">
        <v>25</v>
      </c>
      <c r="G24" s="8">
        <v>8</v>
      </c>
      <c r="H24" s="15">
        <v>35.6</v>
      </c>
      <c r="I24" s="3" t="s">
        <v>74</v>
      </c>
      <c r="J24" s="8" t="s">
        <v>27</v>
      </c>
      <c r="K24" s="8" t="s">
        <v>28</v>
      </c>
      <c r="L24" s="12">
        <v>21340</v>
      </c>
      <c r="M24" s="8" t="s">
        <v>75</v>
      </c>
      <c r="N24" s="7">
        <f t="shared" si="0"/>
        <v>70.04069843770513</v>
      </c>
      <c r="O24">
        <f t="shared" si="1"/>
        <v>840.4883812524616</v>
      </c>
      <c r="P24">
        <f t="shared" si="2"/>
        <v>70.04069843770513</v>
      </c>
    </row>
    <row r="25" spans="2:16" ht="12.75">
      <c r="B25" s="3" t="s">
        <v>70</v>
      </c>
      <c r="C25" s="3" t="s">
        <v>23</v>
      </c>
      <c r="D25">
        <v>4</v>
      </c>
      <c r="E25" t="s">
        <v>24</v>
      </c>
      <c r="F25" s="8" t="s">
        <v>25</v>
      </c>
      <c r="G25" s="8">
        <v>8</v>
      </c>
      <c r="H25" s="15">
        <v>35.6</v>
      </c>
      <c r="I25" s="3" t="s">
        <v>74</v>
      </c>
      <c r="J25" s="8" t="s">
        <v>27</v>
      </c>
      <c r="K25" s="8" t="s">
        <v>28</v>
      </c>
      <c r="L25" s="12">
        <v>21340</v>
      </c>
      <c r="M25" s="8" t="s">
        <v>75</v>
      </c>
      <c r="N25" s="7">
        <f t="shared" si="0"/>
        <v>70.04069843770513</v>
      </c>
      <c r="O25">
        <f t="shared" si="1"/>
        <v>840.4883812524616</v>
      </c>
      <c r="P25">
        <f t="shared" si="2"/>
        <v>70.04069843770513</v>
      </c>
    </row>
    <row r="26" spans="2:16" ht="12.75">
      <c r="B26" s="3" t="s">
        <v>71</v>
      </c>
      <c r="C26" s="3" t="s">
        <v>73</v>
      </c>
      <c r="D26">
        <v>10</v>
      </c>
      <c r="E26" t="s">
        <v>24</v>
      </c>
      <c r="F26" s="8" t="s">
        <v>25</v>
      </c>
      <c r="G26" s="8">
        <v>8</v>
      </c>
      <c r="H26" s="15">
        <v>35.6</v>
      </c>
      <c r="I26" s="3" t="s">
        <v>74</v>
      </c>
      <c r="J26" s="8" t="s">
        <v>27</v>
      </c>
      <c r="K26" s="8" t="s">
        <v>28</v>
      </c>
      <c r="L26" s="12">
        <v>21340</v>
      </c>
      <c r="M26" s="8" t="s">
        <v>75</v>
      </c>
      <c r="N26" s="7">
        <f t="shared" si="0"/>
        <v>70.04069843770513</v>
      </c>
      <c r="O26">
        <f t="shared" si="1"/>
        <v>840.4883812524616</v>
      </c>
      <c r="P26">
        <f t="shared" si="2"/>
        <v>70.04069843770513</v>
      </c>
    </row>
    <row r="27" spans="4:14" ht="13.5" thickBot="1">
      <c r="D27" s="4">
        <f>SUM(D24:D26)</f>
        <v>16</v>
      </c>
      <c r="K27" s="8" t="s">
        <v>34</v>
      </c>
      <c r="N27" s="7"/>
    </row>
    <row r="28" spans="1:16" ht="13.5" thickTop="1">
      <c r="A28" t="s">
        <v>76</v>
      </c>
      <c r="B28" s="3" t="s">
        <v>77</v>
      </c>
      <c r="C28" s="3" t="s">
        <v>82</v>
      </c>
      <c r="D28" s="5">
        <v>5</v>
      </c>
      <c r="E28" t="s">
        <v>24</v>
      </c>
      <c r="F28" s="8" t="s">
        <v>25</v>
      </c>
      <c r="G28" s="8">
        <v>8</v>
      </c>
      <c r="H28" s="15">
        <v>12.2</v>
      </c>
      <c r="I28" s="3" t="s">
        <v>86</v>
      </c>
      <c r="J28" s="8" t="s">
        <v>53</v>
      </c>
      <c r="K28" s="8" t="s">
        <v>28</v>
      </c>
      <c r="L28" s="12">
        <v>22860</v>
      </c>
      <c r="M28" s="8" t="s">
        <v>87</v>
      </c>
      <c r="N28" s="7">
        <f t="shared" si="0"/>
        <v>75.02953918865695</v>
      </c>
      <c r="O28">
        <f t="shared" si="1"/>
        <v>900.3544702638834</v>
      </c>
      <c r="P28">
        <f t="shared" si="2"/>
        <v>75.02953918865695</v>
      </c>
    </row>
    <row r="29" spans="2:16" ht="12.75">
      <c r="B29" s="3" t="s">
        <v>78</v>
      </c>
      <c r="C29" s="3" t="s">
        <v>82</v>
      </c>
      <c r="D29" s="5">
        <v>10</v>
      </c>
      <c r="E29" t="s">
        <v>24</v>
      </c>
      <c r="F29" s="8" t="s">
        <v>25</v>
      </c>
      <c r="G29" s="8">
        <v>8</v>
      </c>
      <c r="H29" s="15">
        <v>12.2</v>
      </c>
      <c r="I29" s="3" t="s">
        <v>86</v>
      </c>
      <c r="J29" s="8" t="s">
        <v>53</v>
      </c>
      <c r="K29" s="8" t="s">
        <v>28</v>
      </c>
      <c r="L29" s="12">
        <v>22860</v>
      </c>
      <c r="M29" s="8" t="s">
        <v>87</v>
      </c>
      <c r="N29" s="7">
        <f t="shared" si="0"/>
        <v>75.02953918865695</v>
      </c>
      <c r="O29">
        <f t="shared" si="1"/>
        <v>900.3544702638834</v>
      </c>
      <c r="P29">
        <f t="shared" si="2"/>
        <v>75.02953918865695</v>
      </c>
    </row>
    <row r="30" spans="2:16" ht="12.75">
      <c r="B30" s="3" t="s">
        <v>79</v>
      </c>
      <c r="C30" s="3" t="s">
        <v>83</v>
      </c>
      <c r="D30" s="5">
        <v>5</v>
      </c>
      <c r="E30" t="s">
        <v>24</v>
      </c>
      <c r="F30" s="8" t="s">
        <v>25</v>
      </c>
      <c r="G30" s="8">
        <v>8</v>
      </c>
      <c r="H30" s="15">
        <v>12.2</v>
      </c>
      <c r="I30" s="3" t="s">
        <v>86</v>
      </c>
      <c r="J30" s="8" t="s">
        <v>53</v>
      </c>
      <c r="K30" s="8" t="s">
        <v>28</v>
      </c>
      <c r="L30" s="12">
        <v>22860</v>
      </c>
      <c r="M30" s="8" t="s">
        <v>87</v>
      </c>
      <c r="N30" s="7">
        <f t="shared" si="0"/>
        <v>75.02953918865695</v>
      </c>
      <c r="O30">
        <f t="shared" si="1"/>
        <v>900.3544702638834</v>
      </c>
      <c r="P30">
        <f t="shared" si="2"/>
        <v>75.02953918865695</v>
      </c>
    </row>
    <row r="31" spans="2:16" ht="12.75">
      <c r="B31" s="3" t="s">
        <v>85</v>
      </c>
      <c r="C31" s="3" t="s">
        <v>42</v>
      </c>
      <c r="D31" s="5">
        <v>15</v>
      </c>
      <c r="E31" t="s">
        <v>24</v>
      </c>
      <c r="F31" s="8" t="s">
        <v>25</v>
      </c>
      <c r="G31" s="8">
        <v>8</v>
      </c>
      <c r="H31" s="15">
        <v>12.2</v>
      </c>
      <c r="I31" s="3" t="s">
        <v>86</v>
      </c>
      <c r="J31" s="8" t="s">
        <v>53</v>
      </c>
      <c r="K31" s="8" t="s">
        <v>28</v>
      </c>
      <c r="L31" s="12">
        <v>22860</v>
      </c>
      <c r="M31" s="8" t="s">
        <v>87</v>
      </c>
      <c r="N31" s="7">
        <f t="shared" si="0"/>
        <v>75.02953918865695</v>
      </c>
      <c r="O31">
        <f t="shared" si="1"/>
        <v>900.3544702638834</v>
      </c>
      <c r="P31">
        <f t="shared" si="2"/>
        <v>75.02953918865695</v>
      </c>
    </row>
    <row r="32" spans="2:16" ht="12.75">
      <c r="B32" s="3" t="s">
        <v>80</v>
      </c>
      <c r="C32" s="3" t="s">
        <v>42</v>
      </c>
      <c r="D32" s="5">
        <v>10</v>
      </c>
      <c r="E32" t="s">
        <v>24</v>
      </c>
      <c r="F32" s="8" t="s">
        <v>25</v>
      </c>
      <c r="G32" s="8">
        <v>8</v>
      </c>
      <c r="H32" s="15">
        <v>12.2</v>
      </c>
      <c r="I32" s="3" t="s">
        <v>86</v>
      </c>
      <c r="J32" s="8" t="s">
        <v>53</v>
      </c>
      <c r="K32" s="8" t="s">
        <v>28</v>
      </c>
      <c r="L32" s="12">
        <v>22860</v>
      </c>
      <c r="M32" s="8" t="s">
        <v>87</v>
      </c>
      <c r="N32" s="7">
        <f t="shared" si="0"/>
        <v>75.02953918865695</v>
      </c>
      <c r="O32">
        <f t="shared" si="1"/>
        <v>900.3544702638834</v>
      </c>
      <c r="P32">
        <f t="shared" si="2"/>
        <v>75.02953918865695</v>
      </c>
    </row>
    <row r="33" spans="2:16" ht="12.75">
      <c r="B33" s="3" t="s">
        <v>81</v>
      </c>
      <c r="C33" s="3" t="s">
        <v>84</v>
      </c>
      <c r="D33" s="5">
        <v>15</v>
      </c>
      <c r="E33" t="s">
        <v>24</v>
      </c>
      <c r="F33" s="8" t="s">
        <v>25</v>
      </c>
      <c r="G33" s="8">
        <v>8</v>
      </c>
      <c r="H33" s="15">
        <v>12.2</v>
      </c>
      <c r="I33" s="3" t="s">
        <v>86</v>
      </c>
      <c r="J33" s="8" t="s">
        <v>53</v>
      </c>
      <c r="K33" s="8" t="s">
        <v>28</v>
      </c>
      <c r="L33" s="12">
        <v>22860</v>
      </c>
      <c r="M33" s="8" t="s">
        <v>87</v>
      </c>
      <c r="N33" s="7">
        <f t="shared" si="0"/>
        <v>75.02953918865695</v>
      </c>
      <c r="O33">
        <f t="shared" si="1"/>
        <v>900.3544702638834</v>
      </c>
      <c r="P33">
        <f t="shared" si="2"/>
        <v>75.02953918865695</v>
      </c>
    </row>
    <row r="34" spans="4:14" ht="13.5" thickBot="1">
      <c r="D34" s="4">
        <f>SUM(D28:D33)</f>
        <v>60</v>
      </c>
      <c r="N34" s="7"/>
    </row>
    <row r="35" ht="13.5" thickTop="1">
      <c r="N35" s="7"/>
    </row>
    <row r="36" spans="1:16" ht="12.75">
      <c r="A36" t="s">
        <v>88</v>
      </c>
      <c r="B36" s="3" t="s">
        <v>89</v>
      </c>
      <c r="C36" s="3" t="s">
        <v>84</v>
      </c>
      <c r="D36">
        <v>16</v>
      </c>
      <c r="E36" t="s">
        <v>60</v>
      </c>
      <c r="G36" s="8">
        <v>8</v>
      </c>
      <c r="H36" s="15">
        <v>12.2</v>
      </c>
      <c r="I36" s="3" t="s">
        <v>86</v>
      </c>
      <c r="J36" s="8" t="s">
        <v>53</v>
      </c>
      <c r="K36" s="8" t="s">
        <v>28</v>
      </c>
      <c r="L36" s="12">
        <v>22860</v>
      </c>
      <c r="M36" s="8" t="s">
        <v>90</v>
      </c>
      <c r="N36" s="7">
        <f aca="true" t="shared" si="3" ref="N36:N102">P36</f>
        <v>75.02953918865695</v>
      </c>
      <c r="O36">
        <f aca="true" t="shared" si="4" ref="O36:O102">L36/25.39</f>
        <v>900.3544702638834</v>
      </c>
      <c r="P36">
        <f t="shared" si="2"/>
        <v>75.02953918865695</v>
      </c>
    </row>
    <row r="37" ht="12.75">
      <c r="N37" s="7"/>
    </row>
    <row r="38" spans="1:16" ht="12.75">
      <c r="A38" t="s">
        <v>91</v>
      </c>
      <c r="B38" s="3" t="s">
        <v>92</v>
      </c>
      <c r="C38" s="3" t="s">
        <v>72</v>
      </c>
      <c r="D38">
        <v>31</v>
      </c>
      <c r="E38" t="s">
        <v>24</v>
      </c>
      <c r="F38" s="8" t="s">
        <v>25</v>
      </c>
      <c r="G38" s="8">
        <v>8</v>
      </c>
      <c r="H38" s="15">
        <v>35.6</v>
      </c>
      <c r="I38" s="3" t="s">
        <v>93</v>
      </c>
      <c r="J38" s="8" t="s">
        <v>27</v>
      </c>
      <c r="K38" s="8" t="s">
        <v>28</v>
      </c>
      <c r="L38" s="12">
        <v>21340</v>
      </c>
      <c r="M38" s="8" t="s">
        <v>94</v>
      </c>
      <c r="N38" s="7">
        <f t="shared" si="3"/>
        <v>70.04069843770513</v>
      </c>
      <c r="O38">
        <f t="shared" si="4"/>
        <v>840.4883812524616</v>
      </c>
      <c r="P38">
        <f t="shared" si="2"/>
        <v>70.04069843770513</v>
      </c>
    </row>
    <row r="39" spans="2:16" ht="12.75">
      <c r="B39" s="3" t="s">
        <v>95</v>
      </c>
      <c r="C39" s="3" t="s">
        <v>96</v>
      </c>
      <c r="D39">
        <v>22</v>
      </c>
      <c r="E39" t="s">
        <v>24</v>
      </c>
      <c r="F39" s="8" t="s">
        <v>25</v>
      </c>
      <c r="G39" s="8">
        <v>8</v>
      </c>
      <c r="H39" s="15">
        <v>35.6</v>
      </c>
      <c r="I39" s="3" t="s">
        <v>93</v>
      </c>
      <c r="J39" s="8" t="s">
        <v>27</v>
      </c>
      <c r="K39" s="8" t="s">
        <v>28</v>
      </c>
      <c r="L39" s="12">
        <v>21340</v>
      </c>
      <c r="M39" s="8" t="s">
        <v>94</v>
      </c>
      <c r="N39" s="7">
        <f t="shared" si="3"/>
        <v>70.04069843770513</v>
      </c>
      <c r="O39">
        <f t="shared" si="4"/>
        <v>840.4883812524616</v>
      </c>
      <c r="P39">
        <f t="shared" si="2"/>
        <v>70.04069843770513</v>
      </c>
    </row>
    <row r="40" spans="4:14" ht="13.5" thickBot="1">
      <c r="D40" s="4">
        <f>SUM(D38:D39)</f>
        <v>53</v>
      </c>
      <c r="N40" s="7"/>
    </row>
    <row r="41" ht="13.5" thickTop="1">
      <c r="N41" s="7"/>
    </row>
    <row r="42" spans="1:16" ht="12.75">
      <c r="A42" t="s">
        <v>97</v>
      </c>
      <c r="B42" s="3" t="s">
        <v>98</v>
      </c>
      <c r="C42" s="3" t="s">
        <v>43</v>
      </c>
      <c r="D42">
        <v>1</v>
      </c>
      <c r="E42" t="s">
        <v>24</v>
      </c>
      <c r="F42" s="8" t="s">
        <v>25</v>
      </c>
      <c r="G42" s="8">
        <v>8</v>
      </c>
      <c r="H42" s="15">
        <v>15.2</v>
      </c>
      <c r="I42" s="3" t="s">
        <v>45</v>
      </c>
      <c r="J42" s="8" t="s">
        <v>27</v>
      </c>
      <c r="K42" s="8" t="s">
        <v>28</v>
      </c>
      <c r="L42" s="12">
        <v>22250</v>
      </c>
      <c r="M42" s="8" t="s">
        <v>99</v>
      </c>
      <c r="N42" s="7">
        <f t="shared" si="3"/>
        <v>73.02743862413023</v>
      </c>
      <c r="O42">
        <f t="shared" si="4"/>
        <v>876.3292634895628</v>
      </c>
      <c r="P42">
        <f t="shared" si="2"/>
        <v>73.02743862413023</v>
      </c>
    </row>
    <row r="43" ht="12.75">
      <c r="N43" s="7"/>
    </row>
    <row r="44" spans="1:16" ht="12.75">
      <c r="A44" t="s">
        <v>100</v>
      </c>
      <c r="B44" s="3" t="s">
        <v>101</v>
      </c>
      <c r="C44" s="3" t="s">
        <v>102</v>
      </c>
      <c r="D44">
        <v>2</v>
      </c>
      <c r="E44" t="s">
        <v>53</v>
      </c>
      <c r="F44" s="8" t="s">
        <v>27</v>
      </c>
      <c r="G44" s="8">
        <v>8</v>
      </c>
      <c r="H44" s="15">
        <v>23</v>
      </c>
      <c r="I44" s="3" t="s">
        <v>103</v>
      </c>
      <c r="J44" s="8" t="s">
        <v>104</v>
      </c>
      <c r="K44" s="8" t="s">
        <v>28</v>
      </c>
      <c r="L44" s="12">
        <v>21336</v>
      </c>
      <c r="N44" s="7">
        <f t="shared" si="3"/>
        <v>70.02756990941315</v>
      </c>
      <c r="O44">
        <f t="shared" si="4"/>
        <v>840.3308389129578</v>
      </c>
      <c r="P44">
        <f t="shared" si="2"/>
        <v>70.02756990941315</v>
      </c>
    </row>
    <row r="45" ht="12.75">
      <c r="N45" s="7"/>
    </row>
    <row r="46" spans="1:16" ht="12.75">
      <c r="A46" t="s">
        <v>105</v>
      </c>
      <c r="B46" s="3" t="s">
        <v>106</v>
      </c>
      <c r="C46" s="3" t="s">
        <v>107</v>
      </c>
      <c r="D46">
        <v>58</v>
      </c>
      <c r="E46" t="s">
        <v>24</v>
      </c>
      <c r="F46" s="8" t="s">
        <v>113</v>
      </c>
      <c r="G46" s="8">
        <v>8</v>
      </c>
      <c r="H46" s="15" t="s">
        <v>108</v>
      </c>
      <c r="I46" s="3" t="s">
        <v>109</v>
      </c>
      <c r="J46" s="8" t="s">
        <v>27</v>
      </c>
      <c r="K46" s="8" t="s">
        <v>110</v>
      </c>
      <c r="L46" s="12">
        <v>10970</v>
      </c>
      <c r="M46" s="8" t="s">
        <v>27</v>
      </c>
      <c r="N46" s="7">
        <f t="shared" si="3"/>
        <v>36.00498884075095</v>
      </c>
      <c r="O46">
        <f t="shared" si="4"/>
        <v>432.0598660890114</v>
      </c>
      <c r="P46">
        <f t="shared" si="2"/>
        <v>36.00498884075095</v>
      </c>
    </row>
    <row r="47" ht="12.75">
      <c r="N47" s="7"/>
    </row>
    <row r="48" spans="1:16" ht="12.75">
      <c r="A48" t="s">
        <v>111</v>
      </c>
      <c r="B48" s="3" t="s">
        <v>112</v>
      </c>
      <c r="C48" s="3" t="s">
        <v>107</v>
      </c>
      <c r="D48">
        <v>118</v>
      </c>
      <c r="F48" s="8" t="s">
        <v>113</v>
      </c>
      <c r="G48" s="8">
        <v>8</v>
      </c>
      <c r="H48" s="15" t="s">
        <v>108</v>
      </c>
      <c r="I48" s="3" t="s">
        <v>109</v>
      </c>
      <c r="J48" s="8" t="s">
        <v>27</v>
      </c>
      <c r="K48" s="8" t="s">
        <v>110</v>
      </c>
      <c r="L48" s="12">
        <v>10970</v>
      </c>
      <c r="M48" s="8" t="s">
        <v>114</v>
      </c>
      <c r="N48" s="7">
        <f t="shared" si="3"/>
        <v>36.00498884075095</v>
      </c>
      <c r="O48">
        <f t="shared" si="4"/>
        <v>432.0598660890114</v>
      </c>
      <c r="P48">
        <f t="shared" si="2"/>
        <v>36.00498884075095</v>
      </c>
    </row>
    <row r="49" ht="12.75">
      <c r="N49" s="7"/>
    </row>
    <row r="50" spans="1:16" ht="12.75">
      <c r="A50" t="s">
        <v>115</v>
      </c>
      <c r="B50" s="3" t="s">
        <v>116</v>
      </c>
      <c r="C50" s="3" t="s">
        <v>117</v>
      </c>
      <c r="D50">
        <v>17</v>
      </c>
      <c r="G50" s="8">
        <v>8</v>
      </c>
      <c r="H50" s="15" t="s">
        <v>108</v>
      </c>
      <c r="I50" s="3" t="s">
        <v>118</v>
      </c>
      <c r="J50" s="8" t="s">
        <v>53</v>
      </c>
      <c r="K50" s="8" t="s">
        <v>110</v>
      </c>
      <c r="L50" s="12">
        <v>10669</v>
      </c>
      <c r="M50" s="8" t="s">
        <v>119</v>
      </c>
      <c r="N50" s="7">
        <f t="shared" si="3"/>
        <v>35.01706708677957</v>
      </c>
      <c r="O50">
        <f t="shared" si="4"/>
        <v>420.20480504135486</v>
      </c>
      <c r="P50">
        <f t="shared" si="2"/>
        <v>35.01706708677957</v>
      </c>
    </row>
    <row r="51" ht="12.75">
      <c r="N51" s="7"/>
    </row>
    <row r="52" spans="1:16" ht="12.75">
      <c r="A52" t="s">
        <v>120</v>
      </c>
      <c r="B52" s="3" t="s">
        <v>121</v>
      </c>
      <c r="C52" s="3" t="s">
        <v>122</v>
      </c>
      <c r="D52">
        <v>12</v>
      </c>
      <c r="E52" t="s">
        <v>60</v>
      </c>
      <c r="G52" s="8">
        <v>8</v>
      </c>
      <c r="H52" s="15" t="s">
        <v>123</v>
      </c>
      <c r="I52" s="3" t="s">
        <v>124</v>
      </c>
      <c r="J52" s="8" t="s">
        <v>53</v>
      </c>
      <c r="K52" s="8" t="s">
        <v>110</v>
      </c>
      <c r="L52" s="12">
        <v>21946</v>
      </c>
      <c r="M52" s="8" t="s">
        <v>125</v>
      </c>
      <c r="N52" s="7">
        <f t="shared" si="3"/>
        <v>72.02967047393987</v>
      </c>
      <c r="O52">
        <f t="shared" si="4"/>
        <v>864.3560456872784</v>
      </c>
      <c r="P52">
        <f t="shared" si="2"/>
        <v>72.02967047393987</v>
      </c>
    </row>
    <row r="53" ht="12.75">
      <c r="N53" s="7"/>
    </row>
    <row r="54" spans="1:16" ht="12.75">
      <c r="A54" t="s">
        <v>126</v>
      </c>
      <c r="B54" s="3" t="s">
        <v>127</v>
      </c>
      <c r="C54" s="3" t="s">
        <v>128</v>
      </c>
      <c r="D54">
        <v>23</v>
      </c>
      <c r="E54" t="s">
        <v>60</v>
      </c>
      <c r="F54" s="8" t="s">
        <v>129</v>
      </c>
      <c r="G54" s="8">
        <v>8</v>
      </c>
      <c r="H54" s="15" t="s">
        <v>108</v>
      </c>
      <c r="I54" s="3" t="s">
        <v>130</v>
      </c>
      <c r="J54" s="8" t="s">
        <v>53</v>
      </c>
      <c r="K54" s="8" t="s">
        <v>110</v>
      </c>
      <c r="L54" s="12">
        <v>10973</v>
      </c>
      <c r="M54" s="8" t="s">
        <v>131</v>
      </c>
      <c r="N54" s="7">
        <f t="shared" si="3"/>
        <v>36.01483523696994</v>
      </c>
      <c r="O54">
        <f t="shared" si="4"/>
        <v>432.1780228436392</v>
      </c>
      <c r="P54">
        <f t="shared" si="2"/>
        <v>36.01483523696994</v>
      </c>
    </row>
    <row r="55" ht="12.75">
      <c r="N55" s="7"/>
    </row>
    <row r="56" spans="1:16" ht="12.75">
      <c r="A56" t="s">
        <v>132</v>
      </c>
      <c r="B56" s="3" t="s">
        <v>133</v>
      </c>
      <c r="C56" s="3" t="s">
        <v>134</v>
      </c>
      <c r="D56">
        <v>23</v>
      </c>
      <c r="E56" t="s">
        <v>60</v>
      </c>
      <c r="F56" s="8" t="s">
        <v>25</v>
      </c>
      <c r="G56" s="8">
        <v>8</v>
      </c>
      <c r="H56" s="15" t="s">
        <v>123</v>
      </c>
      <c r="I56" s="3" t="s">
        <v>135</v>
      </c>
      <c r="J56" s="8" t="s">
        <v>53</v>
      </c>
      <c r="K56" s="8" t="s">
        <v>110</v>
      </c>
      <c r="L56" s="12">
        <v>21336</v>
      </c>
      <c r="M56" s="8" t="s">
        <v>136</v>
      </c>
      <c r="N56" s="7">
        <f t="shared" si="3"/>
        <v>70.02756990941315</v>
      </c>
      <c r="O56">
        <f t="shared" si="4"/>
        <v>840.3308389129578</v>
      </c>
      <c r="P56">
        <f t="shared" si="2"/>
        <v>70.02756990941315</v>
      </c>
    </row>
    <row r="57" ht="12.75">
      <c r="N57" s="7"/>
    </row>
    <row r="58" spans="1:16" ht="12.75">
      <c r="A58" t="s">
        <v>137</v>
      </c>
      <c r="B58" s="3" t="s">
        <v>138</v>
      </c>
      <c r="C58" s="3" t="s">
        <v>139</v>
      </c>
      <c r="D58">
        <v>30</v>
      </c>
      <c r="E58" t="s">
        <v>140</v>
      </c>
      <c r="F58" s="8" t="s">
        <v>25</v>
      </c>
      <c r="G58" s="8">
        <v>8</v>
      </c>
      <c r="H58" s="15" t="s">
        <v>108</v>
      </c>
      <c r="I58" s="3" t="s">
        <v>632</v>
      </c>
      <c r="J58" s="8" t="s">
        <v>53</v>
      </c>
      <c r="K58" s="8" t="s">
        <v>110</v>
      </c>
      <c r="L58" s="12">
        <v>10990</v>
      </c>
      <c r="M58" s="8" t="s">
        <v>633</v>
      </c>
      <c r="N58" s="7">
        <f t="shared" si="3"/>
        <v>36.07063148221084</v>
      </c>
      <c r="O58">
        <f t="shared" si="4"/>
        <v>432.8475777865301</v>
      </c>
      <c r="P58">
        <f t="shared" si="2"/>
        <v>36.07063148221084</v>
      </c>
    </row>
    <row r="59" ht="12.75">
      <c r="N59" s="7"/>
    </row>
    <row r="60" spans="1:14" ht="12.75">
      <c r="A60" t="s">
        <v>628</v>
      </c>
      <c r="B60" s="3" t="s">
        <v>629</v>
      </c>
      <c r="C60" s="3" t="s">
        <v>630</v>
      </c>
      <c r="D60">
        <v>14</v>
      </c>
      <c r="E60" t="s">
        <v>140</v>
      </c>
      <c r="F60" s="8" t="s">
        <v>25</v>
      </c>
      <c r="G60" s="8">
        <v>8</v>
      </c>
      <c r="H60" s="15" t="s">
        <v>108</v>
      </c>
      <c r="I60" s="3" t="s">
        <v>631</v>
      </c>
      <c r="J60" s="8" t="s">
        <v>53</v>
      </c>
      <c r="K60" s="8" t="s">
        <v>110</v>
      </c>
      <c r="L60" s="12">
        <v>10970</v>
      </c>
      <c r="M60" s="8" t="s">
        <v>141</v>
      </c>
      <c r="N60" s="7"/>
    </row>
    <row r="61" ht="12.75">
      <c r="N61" s="7"/>
    </row>
    <row r="62" spans="1:16" ht="12.75">
      <c r="A62" t="s">
        <v>142</v>
      </c>
      <c r="B62" s="3" t="s">
        <v>143</v>
      </c>
      <c r="C62" s="3" t="s">
        <v>144</v>
      </c>
      <c r="D62">
        <v>99</v>
      </c>
      <c r="E62" t="s">
        <v>145</v>
      </c>
      <c r="F62" s="8" t="s">
        <v>129</v>
      </c>
      <c r="G62" s="8">
        <v>4</v>
      </c>
      <c r="H62" s="15" t="s">
        <v>146</v>
      </c>
      <c r="I62" s="3" t="s">
        <v>147</v>
      </c>
      <c r="J62" s="8" t="s">
        <v>27</v>
      </c>
      <c r="K62" s="8" t="s">
        <v>110</v>
      </c>
      <c r="L62" s="12">
        <v>5485</v>
      </c>
      <c r="M62" s="8" t="s">
        <v>142</v>
      </c>
      <c r="N62" s="7">
        <f t="shared" si="3"/>
        <v>18.002494420375474</v>
      </c>
      <c r="O62">
        <f t="shared" si="4"/>
        <v>216.0299330445057</v>
      </c>
      <c r="P62">
        <f t="shared" si="2"/>
        <v>18.002494420375474</v>
      </c>
    </row>
    <row r="63" ht="12.75">
      <c r="N63" s="7"/>
    </row>
    <row r="64" spans="1:16" ht="12.75">
      <c r="A64" t="s">
        <v>148</v>
      </c>
      <c r="B64" s="3" t="s">
        <v>149</v>
      </c>
      <c r="C64" s="3" t="s">
        <v>150</v>
      </c>
      <c r="D64">
        <v>14</v>
      </c>
      <c r="E64" t="s">
        <v>60</v>
      </c>
      <c r="F64" s="8" t="s">
        <v>151</v>
      </c>
      <c r="G64" s="8">
        <v>4</v>
      </c>
      <c r="H64" s="15" t="s">
        <v>146</v>
      </c>
      <c r="I64" s="3" t="s">
        <v>152</v>
      </c>
      <c r="J64" s="8" t="s">
        <v>53</v>
      </c>
      <c r="K64" s="8" t="s">
        <v>110</v>
      </c>
      <c r="L64" s="12">
        <v>5485</v>
      </c>
      <c r="M64" s="8" t="s">
        <v>148</v>
      </c>
      <c r="N64" s="7">
        <f t="shared" si="3"/>
        <v>18.002494420375474</v>
      </c>
      <c r="O64">
        <f t="shared" si="4"/>
        <v>216.0299330445057</v>
      </c>
      <c r="P64">
        <f t="shared" si="2"/>
        <v>18.002494420375474</v>
      </c>
    </row>
    <row r="65" ht="12.75">
      <c r="N65" s="7"/>
    </row>
    <row r="66" spans="1:16" ht="12.75">
      <c r="A66" t="s">
        <v>153</v>
      </c>
      <c r="B66" s="3" t="s">
        <v>154</v>
      </c>
      <c r="C66" s="3" t="s">
        <v>155</v>
      </c>
      <c r="D66">
        <v>88</v>
      </c>
      <c r="E66" t="s">
        <v>24</v>
      </c>
      <c r="F66" s="8" t="s">
        <v>156</v>
      </c>
      <c r="G66" s="8">
        <v>8</v>
      </c>
      <c r="H66" s="15">
        <v>55.9</v>
      </c>
      <c r="I66" s="3" t="s">
        <v>157</v>
      </c>
      <c r="J66" s="8" t="s">
        <v>27</v>
      </c>
      <c r="K66" s="8" t="s">
        <v>158</v>
      </c>
      <c r="L66" s="12">
        <v>13110</v>
      </c>
      <c r="M66" s="8" t="s">
        <v>159</v>
      </c>
      <c r="N66" s="7">
        <f t="shared" si="3"/>
        <v>43.02875147695943</v>
      </c>
      <c r="O66">
        <f t="shared" si="4"/>
        <v>516.3450177235131</v>
      </c>
      <c r="P66">
        <f t="shared" si="2"/>
        <v>43.02875147695943</v>
      </c>
    </row>
    <row r="67" ht="12.75">
      <c r="N67" s="7"/>
    </row>
    <row r="68" spans="1:16" ht="12.75">
      <c r="A68" t="s">
        <v>160</v>
      </c>
      <c r="B68" s="3" t="s">
        <v>161</v>
      </c>
      <c r="C68" s="3" t="s">
        <v>155</v>
      </c>
      <c r="D68">
        <v>32</v>
      </c>
      <c r="E68" t="s">
        <v>24</v>
      </c>
      <c r="F68" s="8" t="s">
        <v>156</v>
      </c>
      <c r="G68" s="8">
        <v>8</v>
      </c>
      <c r="H68" s="15">
        <v>55.9</v>
      </c>
      <c r="I68" s="3" t="s">
        <v>157</v>
      </c>
      <c r="J68" s="8" t="s">
        <v>53</v>
      </c>
      <c r="K68" s="8" t="s">
        <v>158</v>
      </c>
      <c r="L68" s="12">
        <v>13110</v>
      </c>
      <c r="M68" s="8" t="s">
        <v>162</v>
      </c>
      <c r="N68" s="7">
        <f t="shared" si="3"/>
        <v>43.02875147695943</v>
      </c>
      <c r="O68">
        <f t="shared" si="4"/>
        <v>516.3450177235131</v>
      </c>
      <c r="P68">
        <f t="shared" si="2"/>
        <v>43.02875147695943</v>
      </c>
    </row>
    <row r="69" ht="12.75">
      <c r="N69" s="7"/>
    </row>
    <row r="70" spans="1:16" ht="12.75">
      <c r="A70" t="s">
        <v>163</v>
      </c>
      <c r="B70" s="3" t="s">
        <v>164</v>
      </c>
      <c r="C70" s="3" t="s">
        <v>165</v>
      </c>
      <c r="D70">
        <v>2</v>
      </c>
      <c r="E70" t="s">
        <v>24</v>
      </c>
      <c r="F70" s="8" t="s">
        <v>25</v>
      </c>
      <c r="G70" s="8">
        <v>8</v>
      </c>
      <c r="H70" s="15">
        <v>57.3</v>
      </c>
      <c r="I70" s="3" t="s">
        <v>166</v>
      </c>
      <c r="J70" s="8" t="s">
        <v>53</v>
      </c>
      <c r="K70" s="8" t="s">
        <v>171</v>
      </c>
      <c r="L70" s="12">
        <v>13720</v>
      </c>
      <c r="M70" s="8" t="s">
        <v>167</v>
      </c>
      <c r="N70" s="7">
        <f t="shared" si="3"/>
        <v>45.03085204148615</v>
      </c>
      <c r="O70">
        <f t="shared" si="4"/>
        <v>540.3702244978338</v>
      </c>
      <c r="P70">
        <f t="shared" si="2"/>
        <v>45.03085204148615</v>
      </c>
    </row>
    <row r="71" spans="1:16" ht="12.75">
      <c r="A71" t="s">
        <v>163</v>
      </c>
      <c r="B71" s="3" t="s">
        <v>168</v>
      </c>
      <c r="C71" s="3" t="s">
        <v>169</v>
      </c>
      <c r="D71">
        <v>11</v>
      </c>
      <c r="E71" t="s">
        <v>24</v>
      </c>
      <c r="F71" s="8" t="s">
        <v>25</v>
      </c>
      <c r="G71" s="8">
        <v>8</v>
      </c>
      <c r="H71" s="15">
        <v>57.3</v>
      </c>
      <c r="I71" s="3" t="s">
        <v>166</v>
      </c>
      <c r="J71" s="8" t="s">
        <v>53</v>
      </c>
      <c r="K71" s="8" t="s">
        <v>170</v>
      </c>
      <c r="L71" s="12">
        <v>13720</v>
      </c>
      <c r="M71" s="8" t="s">
        <v>167</v>
      </c>
      <c r="N71" s="7">
        <f t="shared" si="3"/>
        <v>45.03085204148615</v>
      </c>
      <c r="O71">
        <f t="shared" si="4"/>
        <v>540.3702244978338</v>
      </c>
      <c r="P71">
        <f t="shared" si="2"/>
        <v>45.03085204148615</v>
      </c>
    </row>
    <row r="72" spans="4:14" ht="13.5" thickBot="1">
      <c r="D72" s="4">
        <v>13</v>
      </c>
      <c r="N72" s="7"/>
    </row>
    <row r="73" ht="13.5" thickTop="1">
      <c r="N73" s="7"/>
    </row>
    <row r="74" spans="1:16" ht="12.75">
      <c r="A74" t="s">
        <v>172</v>
      </c>
      <c r="B74" s="3" t="s">
        <v>173</v>
      </c>
      <c r="C74" s="3" t="s">
        <v>59</v>
      </c>
      <c r="D74">
        <v>7</v>
      </c>
      <c r="E74" t="s">
        <v>24</v>
      </c>
      <c r="F74" s="8" t="s">
        <v>25</v>
      </c>
      <c r="G74" s="8">
        <v>8</v>
      </c>
      <c r="H74" s="15">
        <v>57.7</v>
      </c>
      <c r="I74" s="3" t="s">
        <v>174</v>
      </c>
      <c r="J74" s="8" t="s">
        <v>53</v>
      </c>
      <c r="K74" s="8" t="s">
        <v>175</v>
      </c>
      <c r="L74" s="12">
        <v>13720</v>
      </c>
      <c r="M74" s="8" t="s">
        <v>176</v>
      </c>
      <c r="N74" s="7">
        <f t="shared" si="3"/>
        <v>45.03085204148615</v>
      </c>
      <c r="O74">
        <f t="shared" si="4"/>
        <v>540.3702244978338</v>
      </c>
      <c r="P74">
        <f t="shared" si="2"/>
        <v>45.03085204148615</v>
      </c>
    </row>
    <row r="75" ht="12.75">
      <c r="N75" s="7"/>
    </row>
    <row r="76" spans="1:16" ht="12.75">
      <c r="A76" t="s">
        <v>183</v>
      </c>
      <c r="B76" s="3" t="s">
        <v>184</v>
      </c>
      <c r="C76" s="3" t="s">
        <v>186</v>
      </c>
      <c r="D76">
        <v>55</v>
      </c>
      <c r="E76" t="s">
        <v>145</v>
      </c>
      <c r="F76" s="8" t="s">
        <v>129</v>
      </c>
      <c r="G76" s="8">
        <v>8</v>
      </c>
      <c r="H76" s="15">
        <v>44.7</v>
      </c>
      <c r="I76" s="3" t="s">
        <v>157</v>
      </c>
      <c r="J76" s="8" t="s">
        <v>27</v>
      </c>
      <c r="K76" s="8" t="s">
        <v>158</v>
      </c>
      <c r="L76" s="12">
        <v>13110</v>
      </c>
      <c r="M76" s="8" t="s">
        <v>187</v>
      </c>
      <c r="N76" s="7">
        <f>P76</f>
        <v>43.02875147695943</v>
      </c>
      <c r="O76">
        <f>L76/25.39</f>
        <v>516.3450177235131</v>
      </c>
      <c r="P76">
        <f t="shared" si="2"/>
        <v>43.02875147695943</v>
      </c>
    </row>
    <row r="77" ht="12.75">
      <c r="N77" s="7"/>
    </row>
    <row r="78" spans="1:16" ht="12.75">
      <c r="A78" t="s">
        <v>177</v>
      </c>
      <c r="B78" s="3" t="s">
        <v>178</v>
      </c>
      <c r="C78" s="3" t="s">
        <v>180</v>
      </c>
      <c r="D78">
        <v>4</v>
      </c>
      <c r="E78" t="s">
        <v>24</v>
      </c>
      <c r="F78" s="8" t="s">
        <v>25</v>
      </c>
      <c r="G78" s="8">
        <v>8</v>
      </c>
      <c r="H78" s="15">
        <v>54.8</v>
      </c>
      <c r="I78" s="3" t="s">
        <v>181</v>
      </c>
      <c r="J78" s="8" t="s">
        <v>53</v>
      </c>
      <c r="K78" s="8" t="s">
        <v>158</v>
      </c>
      <c r="L78" s="12">
        <v>14326</v>
      </c>
      <c r="M78" s="8" t="s">
        <v>182</v>
      </c>
      <c r="N78" s="7">
        <f t="shared" si="3"/>
        <v>47.01982407772089</v>
      </c>
      <c r="O78">
        <f t="shared" si="4"/>
        <v>564.2378889326507</v>
      </c>
      <c r="P78">
        <f aca="true" t="shared" si="5" ref="P78:P141">O78/12</f>
        <v>47.01982407772089</v>
      </c>
    </row>
    <row r="79" spans="2:14" ht="12.75">
      <c r="B79" s="3" t="s">
        <v>179</v>
      </c>
      <c r="N79" s="7"/>
    </row>
    <row r="80" ht="12.75">
      <c r="N80" s="7"/>
    </row>
    <row r="81" spans="1:16" ht="12.75">
      <c r="A81" t="s">
        <v>188</v>
      </c>
      <c r="B81" s="3" t="s">
        <v>189</v>
      </c>
      <c r="C81" s="3" t="s">
        <v>190</v>
      </c>
      <c r="D81">
        <v>6</v>
      </c>
      <c r="E81" t="s">
        <v>60</v>
      </c>
      <c r="G81" s="8">
        <v>8</v>
      </c>
      <c r="H81" s="15">
        <v>56</v>
      </c>
      <c r="I81" s="3" t="s">
        <v>191</v>
      </c>
      <c r="J81" s="8" t="s">
        <v>53</v>
      </c>
      <c r="K81" s="8" t="s">
        <v>175</v>
      </c>
      <c r="L81" s="12">
        <v>14326</v>
      </c>
      <c r="M81" s="8" t="s">
        <v>192</v>
      </c>
      <c r="N81" s="7">
        <f t="shared" si="3"/>
        <v>47.01982407772089</v>
      </c>
      <c r="O81">
        <f t="shared" si="4"/>
        <v>564.2378889326507</v>
      </c>
      <c r="P81">
        <f t="shared" si="5"/>
        <v>47.01982407772089</v>
      </c>
    </row>
    <row r="82" spans="2:16" ht="12.75">
      <c r="B82" s="3" t="s">
        <v>193</v>
      </c>
      <c r="C82" s="3" t="s">
        <v>190</v>
      </c>
      <c r="D82">
        <v>4</v>
      </c>
      <c r="E82" t="s">
        <v>60</v>
      </c>
      <c r="G82" s="8">
        <v>8</v>
      </c>
      <c r="H82" s="15">
        <v>56</v>
      </c>
      <c r="I82" s="3" t="s">
        <v>191</v>
      </c>
      <c r="J82" s="8" t="s">
        <v>53</v>
      </c>
      <c r="K82" s="8" t="s">
        <v>158</v>
      </c>
      <c r="L82" s="12">
        <v>14326</v>
      </c>
      <c r="M82" s="8" t="s">
        <v>194</v>
      </c>
      <c r="N82" s="7">
        <f t="shared" si="3"/>
        <v>47.01982407772089</v>
      </c>
      <c r="O82">
        <f t="shared" si="4"/>
        <v>564.2378889326507</v>
      </c>
      <c r="P82">
        <f t="shared" si="5"/>
        <v>47.01982407772089</v>
      </c>
    </row>
    <row r="83" spans="2:16" ht="12.75">
      <c r="B83" s="3" t="s">
        <v>195</v>
      </c>
      <c r="C83" s="3" t="s">
        <v>196</v>
      </c>
      <c r="D83">
        <v>31</v>
      </c>
      <c r="E83" t="s">
        <v>60</v>
      </c>
      <c r="G83" s="8">
        <v>8</v>
      </c>
      <c r="H83" s="15">
        <v>56</v>
      </c>
      <c r="I83" s="3" t="s">
        <v>197</v>
      </c>
      <c r="J83" s="8" t="s">
        <v>53</v>
      </c>
      <c r="K83" s="8" t="s">
        <v>198</v>
      </c>
      <c r="L83" s="12">
        <v>14326</v>
      </c>
      <c r="M83" s="8" t="s">
        <v>199</v>
      </c>
      <c r="N83" s="7">
        <f t="shared" si="3"/>
        <v>47.01982407772089</v>
      </c>
      <c r="O83">
        <f t="shared" si="4"/>
        <v>564.2378889326507</v>
      </c>
      <c r="P83">
        <f t="shared" si="5"/>
        <v>47.01982407772089</v>
      </c>
    </row>
    <row r="84" spans="2:16" ht="12.75">
      <c r="B84" s="3" t="s">
        <v>200</v>
      </c>
      <c r="C84" s="3" t="s">
        <v>196</v>
      </c>
      <c r="D84">
        <v>4</v>
      </c>
      <c r="E84" t="s">
        <v>60</v>
      </c>
      <c r="G84" s="8">
        <v>8</v>
      </c>
      <c r="H84" s="15">
        <v>56</v>
      </c>
      <c r="I84" s="3" t="s">
        <v>197</v>
      </c>
      <c r="J84" s="8" t="s">
        <v>53</v>
      </c>
      <c r="K84" s="8" t="s">
        <v>175</v>
      </c>
      <c r="L84" s="12">
        <v>14326</v>
      </c>
      <c r="M84" s="8" t="s">
        <v>199</v>
      </c>
      <c r="N84" s="7">
        <f t="shared" si="3"/>
        <v>47.01982407772089</v>
      </c>
      <c r="O84">
        <f t="shared" si="4"/>
        <v>564.2378889326507</v>
      </c>
      <c r="P84">
        <f t="shared" si="5"/>
        <v>47.01982407772089</v>
      </c>
    </row>
    <row r="85" spans="4:14" ht="13.5" thickBot="1">
      <c r="D85" s="4">
        <v>45</v>
      </c>
      <c r="N85" s="7"/>
    </row>
    <row r="86" ht="13.5" thickTop="1">
      <c r="N86" s="7"/>
    </row>
    <row r="87" spans="1:16" ht="12.75">
      <c r="A87" t="s">
        <v>201</v>
      </c>
      <c r="B87" s="3" t="s">
        <v>202</v>
      </c>
      <c r="C87" s="3" t="s">
        <v>203</v>
      </c>
      <c r="D87">
        <v>3</v>
      </c>
      <c r="E87" t="s">
        <v>145</v>
      </c>
      <c r="F87" s="8" t="s">
        <v>129</v>
      </c>
      <c r="G87" s="8">
        <v>8</v>
      </c>
      <c r="H87" s="15">
        <v>44.7</v>
      </c>
      <c r="I87" s="3" t="s">
        <v>207</v>
      </c>
      <c r="J87" s="8" t="s">
        <v>27</v>
      </c>
      <c r="K87" s="8" t="s">
        <v>158</v>
      </c>
      <c r="L87" s="12">
        <v>13110</v>
      </c>
      <c r="M87" s="8" t="s">
        <v>204</v>
      </c>
      <c r="N87" s="7">
        <f t="shared" si="3"/>
        <v>43.02875147695943</v>
      </c>
      <c r="O87">
        <f t="shared" si="4"/>
        <v>516.3450177235131</v>
      </c>
      <c r="P87">
        <f t="shared" si="5"/>
        <v>43.02875147695943</v>
      </c>
    </row>
    <row r="88" ht="12.75">
      <c r="N88" s="7"/>
    </row>
    <row r="89" spans="1:16" ht="12.75">
      <c r="A89" t="s">
        <v>205</v>
      </c>
      <c r="B89" s="3" t="s">
        <v>206</v>
      </c>
      <c r="C89" s="3" t="s">
        <v>83</v>
      </c>
      <c r="D89">
        <v>6</v>
      </c>
      <c r="E89" t="s">
        <v>24</v>
      </c>
      <c r="F89" s="8" t="s">
        <v>25</v>
      </c>
      <c r="G89" s="8">
        <v>8</v>
      </c>
      <c r="H89" s="15">
        <v>52.5</v>
      </c>
      <c r="I89" s="3" t="s">
        <v>208</v>
      </c>
      <c r="J89" s="8" t="s">
        <v>27</v>
      </c>
      <c r="K89" s="8" t="s">
        <v>209</v>
      </c>
      <c r="L89" s="12">
        <v>22860</v>
      </c>
      <c r="M89" s="8" t="s">
        <v>210</v>
      </c>
      <c r="N89" s="7">
        <f t="shared" si="3"/>
        <v>75.02953918865695</v>
      </c>
      <c r="O89">
        <f t="shared" si="4"/>
        <v>900.3544702638834</v>
      </c>
      <c r="P89">
        <f t="shared" si="5"/>
        <v>75.02953918865695</v>
      </c>
    </row>
    <row r="90" spans="2:16" ht="12.75">
      <c r="B90" s="3" t="s">
        <v>211</v>
      </c>
      <c r="C90" s="3" t="s">
        <v>212</v>
      </c>
      <c r="D90">
        <v>12</v>
      </c>
      <c r="E90" t="s">
        <v>24</v>
      </c>
      <c r="F90" s="8" t="s">
        <v>25</v>
      </c>
      <c r="G90" s="8">
        <v>8</v>
      </c>
      <c r="H90" s="15">
        <v>52.5</v>
      </c>
      <c r="I90" s="3" t="s">
        <v>208</v>
      </c>
      <c r="J90" s="8" t="s">
        <v>27</v>
      </c>
      <c r="K90" s="8" t="s">
        <v>209</v>
      </c>
      <c r="L90" s="12">
        <v>22860</v>
      </c>
      <c r="M90" s="8" t="s">
        <v>210</v>
      </c>
      <c r="N90" s="7">
        <f t="shared" si="3"/>
        <v>75.02953918865695</v>
      </c>
      <c r="O90">
        <f t="shared" si="4"/>
        <v>900.3544702638834</v>
      </c>
      <c r="P90">
        <f t="shared" si="5"/>
        <v>75.02953918865695</v>
      </c>
    </row>
    <row r="91" spans="4:14" ht="13.5" thickBot="1">
      <c r="D91" s="4">
        <v>18</v>
      </c>
      <c r="N91" s="7"/>
    </row>
    <row r="92" ht="13.5" thickTop="1">
      <c r="N92" s="7"/>
    </row>
    <row r="93" spans="1:16" ht="12.75">
      <c r="A93" t="s">
        <v>213</v>
      </c>
      <c r="B93" s="3" t="s">
        <v>214</v>
      </c>
      <c r="C93" s="3" t="s">
        <v>215</v>
      </c>
      <c r="D93">
        <v>1</v>
      </c>
      <c r="E93" t="s">
        <v>60</v>
      </c>
      <c r="G93" s="8">
        <v>8</v>
      </c>
      <c r="H93" s="15">
        <v>70</v>
      </c>
      <c r="I93" s="3" t="s">
        <v>216</v>
      </c>
      <c r="J93" s="8" t="s">
        <v>53</v>
      </c>
      <c r="K93" s="8" t="s">
        <v>217</v>
      </c>
      <c r="L93" s="12">
        <v>9449</v>
      </c>
      <c r="M93" s="8" t="s">
        <v>218</v>
      </c>
      <c r="N93" s="7">
        <f t="shared" si="3"/>
        <v>31.012865957726138</v>
      </c>
      <c r="O93">
        <f t="shared" si="4"/>
        <v>372.15439149271367</v>
      </c>
      <c r="P93">
        <f t="shared" si="5"/>
        <v>31.012865957726138</v>
      </c>
    </row>
    <row r="94" ht="12.75">
      <c r="N94" s="7"/>
    </row>
    <row r="95" spans="1:16" ht="12.75">
      <c r="A95" t="s">
        <v>219</v>
      </c>
      <c r="B95" s="3" t="s">
        <v>220</v>
      </c>
      <c r="C95" s="3" t="s">
        <v>221</v>
      </c>
      <c r="D95">
        <v>17</v>
      </c>
      <c r="E95" t="s">
        <v>60</v>
      </c>
      <c r="G95" s="8">
        <v>8</v>
      </c>
      <c r="H95" s="15">
        <v>53.8</v>
      </c>
      <c r="I95" s="3" t="s">
        <v>222</v>
      </c>
      <c r="J95" s="8" t="s">
        <v>53</v>
      </c>
      <c r="K95" s="8" t="s">
        <v>634</v>
      </c>
      <c r="L95" s="12">
        <v>17070</v>
      </c>
      <c r="M95" s="8" t="s">
        <v>223</v>
      </c>
      <c r="N95" s="7">
        <f t="shared" si="3"/>
        <v>56.025994486018114</v>
      </c>
      <c r="O95">
        <f t="shared" si="4"/>
        <v>672.3119338322174</v>
      </c>
      <c r="P95">
        <f t="shared" si="5"/>
        <v>56.025994486018114</v>
      </c>
    </row>
    <row r="96" ht="12.75">
      <c r="N96" s="7"/>
    </row>
    <row r="97" spans="1:16" ht="12.75">
      <c r="A97" t="s">
        <v>224</v>
      </c>
      <c r="B97" s="3" t="s">
        <v>225</v>
      </c>
      <c r="C97" s="3" t="s">
        <v>165</v>
      </c>
      <c r="D97">
        <v>7</v>
      </c>
      <c r="E97" t="s">
        <v>24</v>
      </c>
      <c r="F97" s="8" t="s">
        <v>25</v>
      </c>
      <c r="G97" s="8">
        <v>8</v>
      </c>
      <c r="H97" s="15">
        <v>55.9</v>
      </c>
      <c r="I97" s="3" t="s">
        <v>226</v>
      </c>
      <c r="J97" s="8" t="s">
        <v>53</v>
      </c>
      <c r="K97" s="8" t="s">
        <v>227</v>
      </c>
      <c r="L97" s="12">
        <v>13720</v>
      </c>
      <c r="M97" s="8" t="s">
        <v>228</v>
      </c>
      <c r="N97" s="7">
        <f t="shared" si="3"/>
        <v>45.03085204148615</v>
      </c>
      <c r="O97">
        <f t="shared" si="4"/>
        <v>540.3702244978338</v>
      </c>
      <c r="P97">
        <f t="shared" si="5"/>
        <v>45.03085204148615</v>
      </c>
    </row>
    <row r="98" ht="12.75">
      <c r="N98" s="7"/>
    </row>
    <row r="99" spans="1:16" ht="12.75">
      <c r="A99" t="s">
        <v>229</v>
      </c>
      <c r="B99" s="3" t="s">
        <v>235</v>
      </c>
      <c r="C99" s="3" t="s">
        <v>230</v>
      </c>
      <c r="D99">
        <v>10</v>
      </c>
      <c r="E99" t="s">
        <v>60</v>
      </c>
      <c r="F99" s="8" t="s">
        <v>25</v>
      </c>
      <c r="G99" s="8">
        <v>8</v>
      </c>
      <c r="H99" s="15">
        <v>46</v>
      </c>
      <c r="I99" s="3" t="s">
        <v>231</v>
      </c>
      <c r="J99" s="8" t="s">
        <v>53</v>
      </c>
      <c r="K99" s="8" t="s">
        <v>232</v>
      </c>
      <c r="L99" s="12">
        <v>24994</v>
      </c>
      <c r="M99" s="8" t="s">
        <v>233</v>
      </c>
      <c r="N99" s="7">
        <f t="shared" si="3"/>
        <v>82.03360903242746</v>
      </c>
      <c r="O99">
        <f t="shared" si="4"/>
        <v>984.4033083891295</v>
      </c>
      <c r="P99">
        <f t="shared" si="5"/>
        <v>82.03360903242746</v>
      </c>
    </row>
    <row r="100" ht="12.75">
      <c r="N100" s="7"/>
    </row>
    <row r="101" spans="1:16" ht="12.75">
      <c r="A101" t="s">
        <v>234</v>
      </c>
      <c r="B101" s="3" t="s">
        <v>236</v>
      </c>
      <c r="C101" s="3" t="s">
        <v>230</v>
      </c>
      <c r="D101">
        <v>4</v>
      </c>
      <c r="E101" t="s">
        <v>24</v>
      </c>
      <c r="G101" s="8">
        <v>8</v>
      </c>
      <c r="H101" s="15">
        <v>50.8</v>
      </c>
      <c r="I101" s="3" t="s">
        <v>237</v>
      </c>
      <c r="J101" s="8" t="s">
        <v>53</v>
      </c>
      <c r="K101" s="8" t="s">
        <v>232</v>
      </c>
      <c r="L101" s="12">
        <v>22860</v>
      </c>
      <c r="M101" s="8" t="s">
        <v>238</v>
      </c>
      <c r="N101" s="7">
        <f t="shared" si="3"/>
        <v>75.02953918865695</v>
      </c>
      <c r="O101">
        <f t="shared" si="4"/>
        <v>900.3544702638834</v>
      </c>
      <c r="P101">
        <f t="shared" si="5"/>
        <v>75.02953918865695</v>
      </c>
    </row>
    <row r="102" spans="2:16" ht="12.75">
      <c r="B102" s="3" t="s">
        <v>239</v>
      </c>
      <c r="C102" s="3" t="s">
        <v>240</v>
      </c>
      <c r="D102">
        <v>3</v>
      </c>
      <c r="E102" t="s">
        <v>24</v>
      </c>
      <c r="G102" s="8">
        <v>8</v>
      </c>
      <c r="H102" s="15">
        <v>50.8</v>
      </c>
      <c r="I102" s="3" t="s">
        <v>237</v>
      </c>
      <c r="J102" s="8" t="s">
        <v>53</v>
      </c>
      <c r="K102" s="8" t="s">
        <v>232</v>
      </c>
      <c r="L102" s="12">
        <v>22860</v>
      </c>
      <c r="M102" s="8" t="s">
        <v>238</v>
      </c>
      <c r="N102" s="7">
        <f t="shared" si="3"/>
        <v>75.02953918865695</v>
      </c>
      <c r="O102">
        <f t="shared" si="4"/>
        <v>900.3544702638834</v>
      </c>
      <c r="P102">
        <f t="shared" si="5"/>
        <v>75.02953918865695</v>
      </c>
    </row>
    <row r="103" spans="2:16" ht="12.75">
      <c r="B103" s="3" t="s">
        <v>241</v>
      </c>
      <c r="C103" s="3" t="s">
        <v>240</v>
      </c>
      <c r="D103">
        <v>12</v>
      </c>
      <c r="E103" t="s">
        <v>24</v>
      </c>
      <c r="G103" s="8">
        <v>8</v>
      </c>
      <c r="H103" s="15">
        <v>50.8</v>
      </c>
      <c r="I103" s="3" t="s">
        <v>237</v>
      </c>
      <c r="J103" s="8" t="s">
        <v>53</v>
      </c>
      <c r="K103" s="8" t="s">
        <v>232</v>
      </c>
      <c r="L103" s="12">
        <v>22860</v>
      </c>
      <c r="M103" s="8" t="s">
        <v>238</v>
      </c>
      <c r="N103" s="7">
        <f aca="true" t="shared" si="6" ref="N103:N165">P103</f>
        <v>75.02953918865695</v>
      </c>
      <c r="O103">
        <f aca="true" t="shared" si="7" ref="O103:O165">L103/25.39</f>
        <v>900.3544702638834</v>
      </c>
      <c r="P103">
        <f t="shared" si="5"/>
        <v>75.02953918865695</v>
      </c>
    </row>
    <row r="104" spans="2:16" ht="12.75">
      <c r="B104" s="3" t="s">
        <v>242</v>
      </c>
      <c r="C104" s="3" t="s">
        <v>240</v>
      </c>
      <c r="D104">
        <v>6</v>
      </c>
      <c r="E104" t="s">
        <v>24</v>
      </c>
      <c r="G104" s="8">
        <v>8</v>
      </c>
      <c r="H104" s="15">
        <v>50.8</v>
      </c>
      <c r="I104" s="3" t="s">
        <v>237</v>
      </c>
      <c r="J104" s="8" t="s">
        <v>53</v>
      </c>
      <c r="K104" s="8" t="s">
        <v>232</v>
      </c>
      <c r="L104" s="12">
        <v>22860</v>
      </c>
      <c r="M104" s="8" t="s">
        <v>238</v>
      </c>
      <c r="N104" s="7">
        <f t="shared" si="6"/>
        <v>75.02953918865695</v>
      </c>
      <c r="O104">
        <f t="shared" si="7"/>
        <v>900.3544702638834</v>
      </c>
      <c r="P104">
        <f t="shared" si="5"/>
        <v>75.02953918865695</v>
      </c>
    </row>
    <row r="105" spans="4:14" ht="13.5" thickBot="1">
      <c r="D105" s="4">
        <v>25</v>
      </c>
      <c r="N105" s="7"/>
    </row>
    <row r="106" ht="13.5" thickTop="1">
      <c r="N106" s="7"/>
    </row>
    <row r="107" spans="1:16" ht="12.75">
      <c r="A107" t="s">
        <v>243</v>
      </c>
      <c r="B107" s="3" t="s">
        <v>244</v>
      </c>
      <c r="C107" s="3" t="s">
        <v>155</v>
      </c>
      <c r="D107">
        <v>3</v>
      </c>
      <c r="E107" t="s">
        <v>145</v>
      </c>
      <c r="F107" s="8" t="s">
        <v>129</v>
      </c>
      <c r="G107" s="8">
        <v>8</v>
      </c>
      <c r="H107" s="15">
        <v>55.9</v>
      </c>
      <c r="I107" s="3" t="s">
        <v>157</v>
      </c>
      <c r="J107" s="8" t="s">
        <v>27</v>
      </c>
      <c r="K107" s="8" t="s">
        <v>158</v>
      </c>
      <c r="L107" s="12">
        <v>13110</v>
      </c>
      <c r="M107" s="8" t="s">
        <v>245</v>
      </c>
      <c r="N107" s="7">
        <f t="shared" si="6"/>
        <v>43.02875147695943</v>
      </c>
      <c r="O107">
        <f t="shared" si="7"/>
        <v>516.3450177235131</v>
      </c>
      <c r="P107">
        <f t="shared" si="5"/>
        <v>43.02875147695943</v>
      </c>
    </row>
    <row r="108" ht="12.75">
      <c r="N108" s="7"/>
    </row>
    <row r="109" spans="1:16" ht="12.75">
      <c r="A109" t="s">
        <v>246</v>
      </c>
      <c r="B109" s="3" t="s">
        <v>247</v>
      </c>
      <c r="C109" s="3" t="s">
        <v>155</v>
      </c>
      <c r="D109">
        <v>3</v>
      </c>
      <c r="E109" t="s">
        <v>24</v>
      </c>
      <c r="G109" s="8">
        <v>8</v>
      </c>
      <c r="H109" s="15">
        <v>55.9</v>
      </c>
      <c r="I109" s="3" t="s">
        <v>157</v>
      </c>
      <c r="J109" s="8" t="s">
        <v>27</v>
      </c>
      <c r="K109" s="8" t="s">
        <v>248</v>
      </c>
      <c r="L109" s="12">
        <v>13110</v>
      </c>
      <c r="M109" s="8" t="s">
        <v>243</v>
      </c>
      <c r="N109" s="7">
        <f t="shared" si="6"/>
        <v>43.02875147695943</v>
      </c>
      <c r="O109">
        <f t="shared" si="7"/>
        <v>516.3450177235131</v>
      </c>
      <c r="P109">
        <f t="shared" si="5"/>
        <v>43.02875147695943</v>
      </c>
    </row>
    <row r="110" ht="12.75">
      <c r="N110" s="7"/>
    </row>
    <row r="111" spans="1:16" ht="12.75">
      <c r="A111" t="s">
        <v>249</v>
      </c>
      <c r="B111" s="3" t="s">
        <v>173</v>
      </c>
      <c r="C111" s="3" t="s">
        <v>250</v>
      </c>
      <c r="D111">
        <v>7</v>
      </c>
      <c r="E111" t="s">
        <v>24</v>
      </c>
      <c r="F111" s="8" t="s">
        <v>25</v>
      </c>
      <c r="G111" s="8">
        <v>8</v>
      </c>
      <c r="H111" s="15">
        <v>52</v>
      </c>
      <c r="I111" s="3" t="s">
        <v>251</v>
      </c>
      <c r="J111" s="8" t="s">
        <v>27</v>
      </c>
      <c r="K111" s="8" t="s">
        <v>252</v>
      </c>
      <c r="L111" s="12">
        <v>13110</v>
      </c>
      <c r="M111" s="8" t="s">
        <v>253</v>
      </c>
      <c r="N111" s="7">
        <f t="shared" si="6"/>
        <v>43.02875147695943</v>
      </c>
      <c r="O111">
        <f t="shared" si="7"/>
        <v>516.3450177235131</v>
      </c>
      <c r="P111">
        <f t="shared" si="5"/>
        <v>43.02875147695943</v>
      </c>
    </row>
    <row r="112" ht="12.75">
      <c r="N112" s="7"/>
    </row>
    <row r="113" spans="1:16" ht="12.75">
      <c r="A113" t="s">
        <v>254</v>
      </c>
      <c r="B113" s="3" t="s">
        <v>255</v>
      </c>
      <c r="C113" s="3" t="s">
        <v>256</v>
      </c>
      <c r="D113">
        <v>10</v>
      </c>
      <c r="E113" t="s">
        <v>24</v>
      </c>
      <c r="F113" s="8" t="s">
        <v>25</v>
      </c>
      <c r="G113" s="8">
        <v>8</v>
      </c>
      <c r="H113" s="15">
        <v>22.4</v>
      </c>
      <c r="I113" s="3" t="s">
        <v>257</v>
      </c>
      <c r="J113" s="8" t="s">
        <v>27</v>
      </c>
      <c r="K113" s="8" t="s">
        <v>158</v>
      </c>
      <c r="L113" s="12">
        <v>10980</v>
      </c>
      <c r="M113" s="8" t="s">
        <v>258</v>
      </c>
      <c r="N113" s="7">
        <f t="shared" si="6"/>
        <v>36.0378101614809</v>
      </c>
      <c r="O113">
        <f t="shared" si="7"/>
        <v>432.45372193777075</v>
      </c>
      <c r="P113">
        <f t="shared" si="5"/>
        <v>36.0378101614809</v>
      </c>
    </row>
    <row r="114" ht="12.75">
      <c r="N114" s="7"/>
    </row>
    <row r="115" spans="1:16" ht="12.75">
      <c r="A115" t="s">
        <v>259</v>
      </c>
      <c r="B115" s="3" t="s">
        <v>260</v>
      </c>
      <c r="C115" s="3" t="s">
        <v>83</v>
      </c>
      <c r="D115">
        <v>24</v>
      </c>
      <c r="E115" t="s">
        <v>24</v>
      </c>
      <c r="F115" s="8" t="s">
        <v>25</v>
      </c>
      <c r="G115" s="8">
        <v>8</v>
      </c>
      <c r="H115" s="15">
        <v>55</v>
      </c>
      <c r="I115" s="3" t="s">
        <v>261</v>
      </c>
      <c r="J115" s="8" t="s">
        <v>27</v>
      </c>
      <c r="K115" s="8" t="s">
        <v>262</v>
      </c>
      <c r="L115" s="12">
        <v>19200</v>
      </c>
      <c r="M115" s="8" t="s">
        <v>263</v>
      </c>
      <c r="N115" s="7">
        <f t="shared" si="6"/>
        <v>63.01693580149665</v>
      </c>
      <c r="O115">
        <f t="shared" si="7"/>
        <v>756.2032296179598</v>
      </c>
      <c r="P115">
        <f t="shared" si="5"/>
        <v>63.01693580149665</v>
      </c>
    </row>
    <row r="116" spans="2:16" ht="12.75">
      <c r="B116" s="3" t="s">
        <v>264</v>
      </c>
      <c r="C116" s="3" t="s">
        <v>265</v>
      </c>
      <c r="D116">
        <v>12</v>
      </c>
      <c r="E116" t="s">
        <v>24</v>
      </c>
      <c r="F116" s="8" t="s">
        <v>25</v>
      </c>
      <c r="G116" s="8">
        <v>8</v>
      </c>
      <c r="H116" s="15">
        <v>55</v>
      </c>
      <c r="I116" s="3" t="s">
        <v>261</v>
      </c>
      <c r="J116" s="8" t="s">
        <v>27</v>
      </c>
      <c r="K116" s="8" t="s">
        <v>262</v>
      </c>
      <c r="L116" s="12">
        <v>19200</v>
      </c>
      <c r="M116" s="8" t="s">
        <v>263</v>
      </c>
      <c r="N116" s="7">
        <f t="shared" si="6"/>
        <v>63.01693580149665</v>
      </c>
      <c r="O116">
        <f t="shared" si="7"/>
        <v>756.2032296179598</v>
      </c>
      <c r="P116">
        <f t="shared" si="5"/>
        <v>63.01693580149665</v>
      </c>
    </row>
    <row r="117" spans="2:16" ht="12.75">
      <c r="B117" s="3" t="s">
        <v>266</v>
      </c>
      <c r="C117" s="3" t="s">
        <v>265</v>
      </c>
      <c r="D117">
        <v>12</v>
      </c>
      <c r="E117" t="s">
        <v>24</v>
      </c>
      <c r="F117" s="8" t="s">
        <v>25</v>
      </c>
      <c r="G117" s="8">
        <v>8</v>
      </c>
      <c r="H117" s="15">
        <v>55</v>
      </c>
      <c r="I117" s="3" t="s">
        <v>261</v>
      </c>
      <c r="J117" s="8" t="s">
        <v>27</v>
      </c>
      <c r="K117" s="8" t="s">
        <v>262</v>
      </c>
      <c r="L117" s="12">
        <v>19200</v>
      </c>
      <c r="M117" s="8" t="s">
        <v>263</v>
      </c>
      <c r="N117" s="7">
        <f t="shared" si="6"/>
        <v>63.01693580149665</v>
      </c>
      <c r="O117">
        <f t="shared" si="7"/>
        <v>756.2032296179598</v>
      </c>
      <c r="P117">
        <f t="shared" si="5"/>
        <v>63.01693580149665</v>
      </c>
    </row>
    <row r="118" spans="2:16" ht="12.75">
      <c r="B118" s="3" t="s">
        <v>267</v>
      </c>
      <c r="C118" s="3" t="s">
        <v>268</v>
      </c>
      <c r="D118">
        <v>24</v>
      </c>
      <c r="E118" t="s">
        <v>24</v>
      </c>
      <c r="F118" s="8" t="s">
        <v>25</v>
      </c>
      <c r="G118" s="8">
        <v>8</v>
      </c>
      <c r="H118" s="15">
        <v>55</v>
      </c>
      <c r="I118" s="3" t="s">
        <v>261</v>
      </c>
      <c r="J118" s="8" t="s">
        <v>27</v>
      </c>
      <c r="K118" s="8" t="s">
        <v>262</v>
      </c>
      <c r="L118" s="12">
        <v>19200</v>
      </c>
      <c r="M118" s="8" t="s">
        <v>263</v>
      </c>
      <c r="N118" s="7">
        <f t="shared" si="6"/>
        <v>63.01693580149665</v>
      </c>
      <c r="O118">
        <f t="shared" si="7"/>
        <v>756.2032296179598</v>
      </c>
      <c r="P118">
        <f t="shared" si="5"/>
        <v>63.01693580149665</v>
      </c>
    </row>
    <row r="119" spans="2:16" ht="12.75">
      <c r="B119" s="3" t="s">
        <v>269</v>
      </c>
      <c r="C119" s="3" t="s">
        <v>270</v>
      </c>
      <c r="D119">
        <v>49</v>
      </c>
      <c r="E119" t="s">
        <v>24</v>
      </c>
      <c r="F119" s="8" t="s">
        <v>25</v>
      </c>
      <c r="G119" s="8">
        <v>8</v>
      </c>
      <c r="H119" s="15">
        <v>55</v>
      </c>
      <c r="I119" s="3" t="s">
        <v>261</v>
      </c>
      <c r="J119" s="8" t="s">
        <v>27</v>
      </c>
      <c r="K119" s="8" t="s">
        <v>262</v>
      </c>
      <c r="L119" s="12">
        <v>19200</v>
      </c>
      <c r="M119" s="8" t="s">
        <v>263</v>
      </c>
      <c r="N119" s="7">
        <f t="shared" si="6"/>
        <v>63.01693580149665</v>
      </c>
      <c r="O119">
        <f t="shared" si="7"/>
        <v>756.2032296179598</v>
      </c>
      <c r="P119">
        <f t="shared" si="5"/>
        <v>63.01693580149665</v>
      </c>
    </row>
    <row r="120" spans="4:14" ht="13.5" thickBot="1">
      <c r="D120" s="4">
        <v>121</v>
      </c>
      <c r="N120" s="7"/>
    </row>
    <row r="121" ht="13.5" thickTop="1">
      <c r="N121" s="7"/>
    </row>
    <row r="122" spans="1:16" ht="12.75">
      <c r="A122" t="s">
        <v>271</v>
      </c>
      <c r="B122" s="3" t="s">
        <v>273</v>
      </c>
      <c r="C122" s="3" t="s">
        <v>270</v>
      </c>
      <c r="D122">
        <v>1</v>
      </c>
      <c r="E122" t="s">
        <v>24</v>
      </c>
      <c r="F122" s="8" t="s">
        <v>25</v>
      </c>
      <c r="G122" s="8">
        <v>8</v>
      </c>
      <c r="H122" s="15">
        <v>55</v>
      </c>
      <c r="I122" s="3" t="s">
        <v>261</v>
      </c>
      <c r="J122" s="8" t="s">
        <v>27</v>
      </c>
      <c r="K122" s="8" t="s">
        <v>262</v>
      </c>
      <c r="L122" s="12">
        <v>19200</v>
      </c>
      <c r="M122" s="8" t="s">
        <v>272</v>
      </c>
      <c r="N122" s="7">
        <f t="shared" si="6"/>
        <v>63.01693580149665</v>
      </c>
      <c r="O122">
        <f t="shared" si="7"/>
        <v>756.2032296179598</v>
      </c>
      <c r="P122">
        <f t="shared" si="5"/>
        <v>63.01693580149665</v>
      </c>
    </row>
    <row r="123" ht="12.75">
      <c r="N123" s="7"/>
    </row>
    <row r="124" spans="1:16" ht="12.75">
      <c r="A124" t="s">
        <v>274</v>
      </c>
      <c r="B124" s="3" t="s">
        <v>275</v>
      </c>
      <c r="C124" s="3" t="s">
        <v>276</v>
      </c>
      <c r="D124">
        <v>16</v>
      </c>
      <c r="E124" t="s">
        <v>24</v>
      </c>
      <c r="F124" s="8" t="s">
        <v>25</v>
      </c>
      <c r="G124" s="8">
        <v>8</v>
      </c>
      <c r="H124" s="15">
        <v>51</v>
      </c>
      <c r="I124" s="3" t="s">
        <v>277</v>
      </c>
      <c r="J124" s="8" t="s">
        <v>27</v>
      </c>
      <c r="K124" s="8" t="s">
        <v>278</v>
      </c>
      <c r="L124" s="12">
        <v>24680</v>
      </c>
      <c r="M124" s="8" t="s">
        <v>279</v>
      </c>
      <c r="N124" s="7">
        <f t="shared" si="6"/>
        <v>81.00301956150714</v>
      </c>
      <c r="O124">
        <f t="shared" si="7"/>
        <v>972.0362347380858</v>
      </c>
      <c r="P124">
        <f t="shared" si="5"/>
        <v>81.00301956150714</v>
      </c>
    </row>
    <row r="125" ht="12.75">
      <c r="N125" s="7"/>
    </row>
    <row r="126" spans="1:16" ht="12.75">
      <c r="A126" t="s">
        <v>280</v>
      </c>
      <c r="B126" s="3" t="s">
        <v>202</v>
      </c>
      <c r="C126" s="3" t="s">
        <v>281</v>
      </c>
      <c r="D126">
        <v>3</v>
      </c>
      <c r="E126" t="s">
        <v>24</v>
      </c>
      <c r="F126" s="8" t="s">
        <v>25</v>
      </c>
      <c r="G126" s="8">
        <v>8</v>
      </c>
      <c r="H126" s="15">
        <v>48</v>
      </c>
      <c r="I126" s="3" t="s">
        <v>282</v>
      </c>
      <c r="J126" s="8" t="s">
        <v>53</v>
      </c>
      <c r="K126" s="8" t="s">
        <v>283</v>
      </c>
      <c r="L126" s="12">
        <v>15545</v>
      </c>
      <c r="M126" s="8" t="s">
        <v>284</v>
      </c>
      <c r="N126" s="7">
        <f t="shared" si="6"/>
        <v>51.02074307470133</v>
      </c>
      <c r="O126">
        <f t="shared" si="7"/>
        <v>612.248916896416</v>
      </c>
      <c r="P126">
        <f t="shared" si="5"/>
        <v>51.02074307470133</v>
      </c>
    </row>
    <row r="127" ht="12.75">
      <c r="N127" s="7"/>
    </row>
    <row r="128" spans="1:16" ht="12.75">
      <c r="A128" t="s">
        <v>285</v>
      </c>
      <c r="B128" s="3" t="s">
        <v>286</v>
      </c>
      <c r="C128" s="3" t="s">
        <v>287</v>
      </c>
      <c r="D128">
        <v>54</v>
      </c>
      <c r="E128" t="s">
        <v>24</v>
      </c>
      <c r="F128" s="8" t="s">
        <v>25</v>
      </c>
      <c r="G128" s="8">
        <v>8</v>
      </c>
      <c r="H128" s="15">
        <v>55</v>
      </c>
      <c r="I128" s="3" t="s">
        <v>288</v>
      </c>
      <c r="J128" s="8" t="s">
        <v>53</v>
      </c>
      <c r="K128" s="8" t="s">
        <v>290</v>
      </c>
      <c r="L128" s="12">
        <v>19203</v>
      </c>
      <c r="M128" s="8" t="s">
        <v>291</v>
      </c>
      <c r="N128" s="7">
        <f t="shared" si="6"/>
        <v>63.02678219771564</v>
      </c>
      <c r="O128">
        <f t="shared" si="7"/>
        <v>756.3213863725877</v>
      </c>
      <c r="P128">
        <f t="shared" si="5"/>
        <v>63.02678219771564</v>
      </c>
    </row>
    <row r="129" spans="2:16" ht="12.75">
      <c r="B129" s="3" t="s">
        <v>292</v>
      </c>
      <c r="C129" s="3" t="s">
        <v>240</v>
      </c>
      <c r="D129">
        <v>24</v>
      </c>
      <c r="E129" t="s">
        <v>24</v>
      </c>
      <c r="F129" s="8" t="s">
        <v>25</v>
      </c>
      <c r="G129" s="8">
        <v>8</v>
      </c>
      <c r="H129" s="15">
        <v>55</v>
      </c>
      <c r="I129" s="3" t="s">
        <v>289</v>
      </c>
      <c r="J129" s="8" t="s">
        <v>53</v>
      </c>
      <c r="K129" s="8" t="s">
        <v>290</v>
      </c>
      <c r="L129" s="12">
        <v>19203</v>
      </c>
      <c r="M129" s="8" t="s">
        <v>291</v>
      </c>
      <c r="N129" s="7">
        <f t="shared" si="6"/>
        <v>63.02678219771564</v>
      </c>
      <c r="O129">
        <f t="shared" si="7"/>
        <v>756.3213863725877</v>
      </c>
      <c r="P129">
        <f t="shared" si="5"/>
        <v>63.02678219771564</v>
      </c>
    </row>
    <row r="130" spans="2:16" ht="12.75">
      <c r="B130" s="3" t="s">
        <v>293</v>
      </c>
      <c r="C130" s="3" t="s">
        <v>294</v>
      </c>
      <c r="D130">
        <v>55</v>
      </c>
      <c r="E130" t="s">
        <v>24</v>
      </c>
      <c r="F130" s="8" t="s">
        <v>25</v>
      </c>
      <c r="G130" s="8">
        <v>8</v>
      </c>
      <c r="H130" s="15">
        <v>55</v>
      </c>
      <c r="I130" s="3" t="s">
        <v>289</v>
      </c>
      <c r="J130" s="8" t="s">
        <v>53</v>
      </c>
      <c r="K130" s="8" t="s">
        <v>290</v>
      </c>
      <c r="L130" s="12">
        <v>19203</v>
      </c>
      <c r="M130" s="8" t="s">
        <v>291</v>
      </c>
      <c r="N130" s="7">
        <f t="shared" si="6"/>
        <v>63.02678219771564</v>
      </c>
      <c r="O130">
        <f t="shared" si="7"/>
        <v>756.3213863725877</v>
      </c>
      <c r="P130">
        <f t="shared" si="5"/>
        <v>63.02678219771564</v>
      </c>
    </row>
    <row r="131" spans="2:16" ht="12.75">
      <c r="B131" s="3" t="s">
        <v>295</v>
      </c>
      <c r="C131" s="3" t="s">
        <v>296</v>
      </c>
      <c r="D131">
        <v>98</v>
      </c>
      <c r="E131" t="s">
        <v>24</v>
      </c>
      <c r="F131" s="8" t="s">
        <v>25</v>
      </c>
      <c r="G131" s="8">
        <v>8</v>
      </c>
      <c r="H131" s="15">
        <v>55</v>
      </c>
      <c r="I131" s="3" t="s">
        <v>289</v>
      </c>
      <c r="J131" s="8" t="s">
        <v>53</v>
      </c>
      <c r="K131" s="8" t="s">
        <v>290</v>
      </c>
      <c r="L131" s="12">
        <v>19203</v>
      </c>
      <c r="M131" s="8" t="s">
        <v>291</v>
      </c>
      <c r="N131" s="7">
        <f t="shared" si="6"/>
        <v>63.02678219771564</v>
      </c>
      <c r="O131">
        <f t="shared" si="7"/>
        <v>756.3213863725877</v>
      </c>
      <c r="P131">
        <f t="shared" si="5"/>
        <v>63.02678219771564</v>
      </c>
    </row>
    <row r="132" spans="2:16" ht="12.75">
      <c r="B132" s="3" t="s">
        <v>297</v>
      </c>
      <c r="C132" s="3" t="s">
        <v>298</v>
      </c>
      <c r="D132">
        <v>149</v>
      </c>
      <c r="E132" t="s">
        <v>24</v>
      </c>
      <c r="F132" s="8" t="s">
        <v>25</v>
      </c>
      <c r="G132" s="8">
        <v>8</v>
      </c>
      <c r="H132" s="15">
        <v>55</v>
      </c>
      <c r="I132" s="3" t="s">
        <v>289</v>
      </c>
      <c r="J132" s="8" t="s">
        <v>53</v>
      </c>
      <c r="K132" s="8" t="s">
        <v>290</v>
      </c>
      <c r="L132" s="12">
        <v>19203</v>
      </c>
      <c r="M132" s="8" t="s">
        <v>291</v>
      </c>
      <c r="N132" s="7">
        <f t="shared" si="6"/>
        <v>63.02678219771564</v>
      </c>
      <c r="O132">
        <f t="shared" si="7"/>
        <v>756.3213863725877</v>
      </c>
      <c r="P132">
        <f t="shared" si="5"/>
        <v>63.02678219771564</v>
      </c>
    </row>
    <row r="133" spans="4:14" ht="13.5" thickBot="1">
      <c r="D133" s="4">
        <v>380</v>
      </c>
      <c r="N133" s="7"/>
    </row>
    <row r="134" ht="13.5" thickTop="1">
      <c r="N134" s="7"/>
    </row>
    <row r="135" spans="1:16" ht="12.75">
      <c r="A135" t="s">
        <v>299</v>
      </c>
      <c r="B135" s="3" t="s">
        <v>300</v>
      </c>
      <c r="C135" s="3" t="s">
        <v>240</v>
      </c>
      <c r="D135">
        <v>1</v>
      </c>
      <c r="E135" t="s">
        <v>60</v>
      </c>
      <c r="G135" s="8">
        <v>8</v>
      </c>
      <c r="H135" s="15">
        <v>55</v>
      </c>
      <c r="J135" s="8" t="s">
        <v>53</v>
      </c>
      <c r="K135" s="8" t="s">
        <v>290</v>
      </c>
      <c r="L135" s="12">
        <v>19203</v>
      </c>
      <c r="M135" s="8" t="s">
        <v>301</v>
      </c>
      <c r="N135" s="7">
        <f t="shared" si="6"/>
        <v>63.02678219771564</v>
      </c>
      <c r="O135">
        <f t="shared" si="7"/>
        <v>756.3213863725877</v>
      </c>
      <c r="P135">
        <f t="shared" si="5"/>
        <v>63.02678219771564</v>
      </c>
    </row>
    <row r="136" ht="12.75">
      <c r="N136" s="7"/>
    </row>
    <row r="137" spans="1:16" ht="12.75">
      <c r="A137" t="s">
        <v>302</v>
      </c>
      <c r="B137" s="3" t="s">
        <v>303</v>
      </c>
      <c r="C137" s="3" t="s">
        <v>265</v>
      </c>
      <c r="D137">
        <v>5</v>
      </c>
      <c r="E137" t="s">
        <v>145</v>
      </c>
      <c r="F137" s="8" t="s">
        <v>129</v>
      </c>
      <c r="G137" s="8">
        <v>8</v>
      </c>
      <c r="H137" s="15">
        <v>55</v>
      </c>
      <c r="I137" s="3" t="s">
        <v>307</v>
      </c>
      <c r="J137" s="8" t="s">
        <v>27</v>
      </c>
      <c r="K137" s="8" t="s">
        <v>278</v>
      </c>
      <c r="L137" s="12">
        <v>14325</v>
      </c>
      <c r="M137" s="8" t="s">
        <v>304</v>
      </c>
      <c r="N137" s="7">
        <f t="shared" si="6"/>
        <v>47.016541945647894</v>
      </c>
      <c r="O137">
        <f t="shared" si="7"/>
        <v>564.1985033477747</v>
      </c>
      <c r="P137">
        <f t="shared" si="5"/>
        <v>47.016541945647894</v>
      </c>
    </row>
    <row r="138" ht="12.75">
      <c r="N138" s="7"/>
    </row>
    <row r="139" spans="1:16" ht="12.75">
      <c r="A139" t="s">
        <v>305</v>
      </c>
      <c r="B139" s="3" t="s">
        <v>306</v>
      </c>
      <c r="C139" s="3" t="s">
        <v>265</v>
      </c>
      <c r="D139">
        <v>37</v>
      </c>
      <c r="E139" t="s">
        <v>145</v>
      </c>
      <c r="F139" s="8" t="s">
        <v>25</v>
      </c>
      <c r="G139" s="8">
        <v>8</v>
      </c>
      <c r="H139" s="15">
        <v>42</v>
      </c>
      <c r="I139" s="3" t="s">
        <v>307</v>
      </c>
      <c r="J139" s="8" t="s">
        <v>27</v>
      </c>
      <c r="K139" s="8" t="s">
        <v>278</v>
      </c>
      <c r="L139" s="12">
        <v>14325</v>
      </c>
      <c r="M139" s="8" t="s">
        <v>308</v>
      </c>
      <c r="N139" s="7">
        <f t="shared" si="6"/>
        <v>47.016541945647894</v>
      </c>
      <c r="O139">
        <f t="shared" si="7"/>
        <v>564.1985033477747</v>
      </c>
      <c r="P139">
        <f t="shared" si="5"/>
        <v>47.016541945647894</v>
      </c>
    </row>
    <row r="140" ht="12.75">
      <c r="N140" s="7"/>
    </row>
    <row r="141" spans="1:16" ht="12.75">
      <c r="A141" t="s">
        <v>238</v>
      </c>
      <c r="B141" s="3" t="s">
        <v>309</v>
      </c>
      <c r="C141" s="3" t="s">
        <v>265</v>
      </c>
      <c r="D141">
        <v>53</v>
      </c>
      <c r="E141" t="s">
        <v>24</v>
      </c>
      <c r="F141" s="8" t="s">
        <v>25</v>
      </c>
      <c r="G141" s="8">
        <v>8</v>
      </c>
      <c r="H141" s="15">
        <v>50.8</v>
      </c>
      <c r="I141" s="3" t="s">
        <v>237</v>
      </c>
      <c r="J141" s="8" t="s">
        <v>53</v>
      </c>
      <c r="K141" s="8" t="s">
        <v>278</v>
      </c>
      <c r="L141" s="12">
        <v>22860</v>
      </c>
      <c r="M141" s="8" t="s">
        <v>310</v>
      </c>
      <c r="N141" s="7">
        <f t="shared" si="6"/>
        <v>75.02953918865695</v>
      </c>
      <c r="O141">
        <f t="shared" si="7"/>
        <v>900.3544702638834</v>
      </c>
      <c r="P141">
        <f t="shared" si="5"/>
        <v>75.02953918865695</v>
      </c>
    </row>
    <row r="142" ht="12.75">
      <c r="N142" s="7"/>
    </row>
    <row r="143" spans="1:16" ht="12.75">
      <c r="A143" t="s">
        <v>311</v>
      </c>
      <c r="B143" s="3" t="s">
        <v>312</v>
      </c>
      <c r="C143" s="3" t="s">
        <v>230</v>
      </c>
      <c r="D143">
        <v>1</v>
      </c>
      <c r="E143" t="s">
        <v>60</v>
      </c>
      <c r="G143" s="8">
        <v>8</v>
      </c>
      <c r="H143" s="15">
        <v>50.8</v>
      </c>
      <c r="I143" s="3" t="s">
        <v>237</v>
      </c>
      <c r="J143" s="8" t="s">
        <v>53</v>
      </c>
      <c r="K143" s="8" t="s">
        <v>278</v>
      </c>
      <c r="L143" s="12">
        <v>22860</v>
      </c>
      <c r="M143" s="8" t="s">
        <v>313</v>
      </c>
      <c r="N143" s="7">
        <f t="shared" si="6"/>
        <v>75.02953918865695</v>
      </c>
      <c r="O143">
        <f t="shared" si="7"/>
        <v>900.3544702638834</v>
      </c>
      <c r="P143">
        <f aca="true" t="shared" si="8" ref="P143:P204">O143/12</f>
        <v>75.02953918865695</v>
      </c>
    </row>
    <row r="144" ht="12.75">
      <c r="N144" s="7"/>
    </row>
    <row r="145" spans="1:16" ht="12.75">
      <c r="A145" t="s">
        <v>314</v>
      </c>
      <c r="B145" s="3" t="s">
        <v>315</v>
      </c>
      <c r="C145" s="3" t="s">
        <v>240</v>
      </c>
      <c r="D145">
        <v>25</v>
      </c>
      <c r="E145" t="s">
        <v>60</v>
      </c>
      <c r="G145" s="8">
        <v>8</v>
      </c>
      <c r="H145" s="15">
        <v>55</v>
      </c>
      <c r="I145" s="3" t="s">
        <v>289</v>
      </c>
      <c r="J145" s="8" t="s">
        <v>53</v>
      </c>
      <c r="K145" s="8" t="s">
        <v>278</v>
      </c>
      <c r="L145" s="12">
        <v>19203</v>
      </c>
      <c r="M145" s="8" t="s">
        <v>316</v>
      </c>
      <c r="N145" s="7">
        <f t="shared" si="6"/>
        <v>63.02678219771564</v>
      </c>
      <c r="O145">
        <f t="shared" si="7"/>
        <v>756.3213863725877</v>
      </c>
      <c r="P145">
        <f t="shared" si="8"/>
        <v>63.02678219771564</v>
      </c>
    </row>
    <row r="146" spans="2:16" ht="12.75">
      <c r="B146" s="3" t="s">
        <v>317</v>
      </c>
      <c r="C146" s="3" t="s">
        <v>294</v>
      </c>
      <c r="D146">
        <v>45</v>
      </c>
      <c r="E146" t="s">
        <v>60</v>
      </c>
      <c r="G146" s="8">
        <v>8</v>
      </c>
      <c r="H146" s="15">
        <v>55</v>
      </c>
      <c r="I146" s="3" t="s">
        <v>289</v>
      </c>
      <c r="J146" s="8" t="s">
        <v>53</v>
      </c>
      <c r="K146" s="8" t="s">
        <v>278</v>
      </c>
      <c r="L146" s="12">
        <v>19203</v>
      </c>
      <c r="M146" s="8" t="s">
        <v>316</v>
      </c>
      <c r="N146" s="7">
        <f t="shared" si="6"/>
        <v>63.02678219771564</v>
      </c>
      <c r="O146">
        <f t="shared" si="7"/>
        <v>756.3213863725877</v>
      </c>
      <c r="P146">
        <f t="shared" si="8"/>
        <v>63.02678219771564</v>
      </c>
    </row>
    <row r="147" spans="4:14" ht="13.5" thickBot="1">
      <c r="D147" s="4">
        <v>70</v>
      </c>
      <c r="N147" s="7"/>
    </row>
    <row r="148" ht="13.5" thickTop="1">
      <c r="N148" s="7"/>
    </row>
    <row r="149" spans="1:16" ht="12.75">
      <c r="A149" t="s">
        <v>318</v>
      </c>
      <c r="B149" s="3" t="s">
        <v>319</v>
      </c>
      <c r="C149" s="3" t="s">
        <v>240</v>
      </c>
      <c r="D149">
        <v>11</v>
      </c>
      <c r="E149" t="s">
        <v>24</v>
      </c>
      <c r="F149" s="8" t="s">
        <v>25</v>
      </c>
      <c r="G149" s="8">
        <v>8</v>
      </c>
      <c r="H149" s="15">
        <v>48</v>
      </c>
      <c r="I149" s="3" t="s">
        <v>320</v>
      </c>
      <c r="J149" s="8" t="s">
        <v>53</v>
      </c>
      <c r="K149" s="8" t="s">
        <v>321</v>
      </c>
      <c r="L149" s="12">
        <v>22860</v>
      </c>
      <c r="M149" s="8" t="s">
        <v>322</v>
      </c>
      <c r="N149" s="7">
        <f t="shared" si="6"/>
        <v>75.02953918865695</v>
      </c>
      <c r="O149">
        <f t="shared" si="7"/>
        <v>900.3544702638834</v>
      </c>
      <c r="P149">
        <f t="shared" si="8"/>
        <v>75.02953918865695</v>
      </c>
    </row>
    <row r="150" spans="8:14" ht="12.75">
      <c r="H150" s="15" t="s">
        <v>357</v>
      </c>
      <c r="N150" s="7"/>
    </row>
    <row r="151" spans="1:16" ht="12.75">
      <c r="A151" t="s">
        <v>323</v>
      </c>
      <c r="B151" s="3" t="s">
        <v>324</v>
      </c>
      <c r="C151" s="3" t="s">
        <v>265</v>
      </c>
      <c r="D151">
        <v>1</v>
      </c>
      <c r="E151" t="s">
        <v>24</v>
      </c>
      <c r="F151" s="8" t="s">
        <v>25</v>
      </c>
      <c r="G151" s="8">
        <v>8</v>
      </c>
      <c r="H151" s="15">
        <v>46.7</v>
      </c>
      <c r="I151" s="3" t="s">
        <v>325</v>
      </c>
      <c r="J151" s="8" t="s">
        <v>53</v>
      </c>
      <c r="K151" s="8" t="s">
        <v>326</v>
      </c>
      <c r="L151" s="12">
        <v>18590</v>
      </c>
      <c r="M151" s="8" t="s">
        <v>327</v>
      </c>
      <c r="N151" s="7">
        <f t="shared" si="6"/>
        <v>61.01483523696993</v>
      </c>
      <c r="O151">
        <f t="shared" si="7"/>
        <v>732.1780228436392</v>
      </c>
      <c r="P151">
        <f t="shared" si="8"/>
        <v>61.01483523696993</v>
      </c>
    </row>
    <row r="152" ht="12.75">
      <c r="N152" s="7"/>
    </row>
    <row r="153" spans="1:16" ht="12.75">
      <c r="A153" t="s">
        <v>328</v>
      </c>
      <c r="B153" s="3" t="s">
        <v>329</v>
      </c>
      <c r="C153" s="3" t="s">
        <v>330</v>
      </c>
      <c r="D153">
        <v>4</v>
      </c>
      <c r="E153" t="s">
        <v>60</v>
      </c>
      <c r="G153" s="8">
        <v>8</v>
      </c>
      <c r="H153" s="15">
        <v>40.6</v>
      </c>
      <c r="I153" s="3" t="s">
        <v>331</v>
      </c>
      <c r="J153" s="8" t="s">
        <v>53</v>
      </c>
      <c r="K153" s="8" t="s">
        <v>158</v>
      </c>
      <c r="L153" s="12">
        <v>10665</v>
      </c>
      <c r="M153" s="8" t="s">
        <v>328</v>
      </c>
      <c r="N153" s="7">
        <f t="shared" si="6"/>
        <v>35.0039385584876</v>
      </c>
      <c r="O153">
        <f t="shared" si="7"/>
        <v>420.04726270185114</v>
      </c>
      <c r="P153">
        <f t="shared" si="8"/>
        <v>35.0039385584876</v>
      </c>
    </row>
    <row r="154" ht="12.75">
      <c r="N154" s="7"/>
    </row>
    <row r="155" spans="1:16" ht="12.75">
      <c r="A155" t="s">
        <v>332</v>
      </c>
      <c r="B155" s="3" t="s">
        <v>333</v>
      </c>
      <c r="C155" s="3" t="s">
        <v>334</v>
      </c>
      <c r="D155">
        <v>1</v>
      </c>
      <c r="E155" t="s">
        <v>60</v>
      </c>
      <c r="G155" s="8">
        <v>8</v>
      </c>
      <c r="H155" s="15">
        <v>40.6</v>
      </c>
      <c r="I155" s="3" t="s">
        <v>335</v>
      </c>
      <c r="J155" s="8" t="s">
        <v>53</v>
      </c>
      <c r="K155" s="8" t="s">
        <v>158</v>
      </c>
      <c r="L155" s="12">
        <v>12800</v>
      </c>
      <c r="M155" s="8" t="s">
        <v>332</v>
      </c>
      <c r="N155" s="7">
        <f t="shared" si="6"/>
        <v>42.0112905343311</v>
      </c>
      <c r="O155">
        <f t="shared" si="7"/>
        <v>504.1354864119732</v>
      </c>
      <c r="P155">
        <f t="shared" si="8"/>
        <v>42.0112905343311</v>
      </c>
    </row>
    <row r="156" ht="12.75">
      <c r="N156" s="7"/>
    </row>
    <row r="157" spans="1:16" ht="12.75">
      <c r="A157" t="s">
        <v>336</v>
      </c>
      <c r="B157" s="3" t="s">
        <v>337</v>
      </c>
      <c r="C157" s="3" t="s">
        <v>338</v>
      </c>
      <c r="D157">
        <v>4</v>
      </c>
      <c r="E157" t="s">
        <v>60</v>
      </c>
      <c r="G157" s="8">
        <v>8</v>
      </c>
      <c r="H157" s="15">
        <v>45.7</v>
      </c>
      <c r="I157" s="3" t="s">
        <v>339</v>
      </c>
      <c r="J157" s="8" t="s">
        <v>53</v>
      </c>
      <c r="K157" s="8" t="s">
        <v>158</v>
      </c>
      <c r="L157" s="12">
        <v>13410</v>
      </c>
      <c r="M157" s="8" t="s">
        <v>336</v>
      </c>
      <c r="N157" s="7">
        <f t="shared" si="6"/>
        <v>44.01339109885782</v>
      </c>
      <c r="O157">
        <f t="shared" si="7"/>
        <v>528.1606931862938</v>
      </c>
      <c r="P157">
        <f t="shared" si="8"/>
        <v>44.01339109885782</v>
      </c>
    </row>
    <row r="158" ht="12.75">
      <c r="N158" s="7"/>
    </row>
    <row r="159" spans="1:16" ht="12.75">
      <c r="A159" t="s">
        <v>340</v>
      </c>
      <c r="B159" s="3" t="s">
        <v>341</v>
      </c>
      <c r="C159" s="3" t="s">
        <v>334</v>
      </c>
      <c r="D159">
        <v>1</v>
      </c>
      <c r="E159" t="s">
        <v>60</v>
      </c>
      <c r="G159" s="8">
        <v>8</v>
      </c>
      <c r="H159" s="15">
        <v>40.6</v>
      </c>
      <c r="I159" s="3" t="s">
        <v>342</v>
      </c>
      <c r="J159" s="8" t="s">
        <v>53</v>
      </c>
      <c r="K159" s="8" t="s">
        <v>158</v>
      </c>
      <c r="L159" s="12">
        <v>12800</v>
      </c>
      <c r="M159" s="8" t="s">
        <v>340</v>
      </c>
      <c r="N159" s="7">
        <f t="shared" si="6"/>
        <v>42.0112905343311</v>
      </c>
      <c r="O159">
        <f t="shared" si="7"/>
        <v>504.1354864119732</v>
      </c>
      <c r="P159">
        <f t="shared" si="8"/>
        <v>42.0112905343311</v>
      </c>
    </row>
    <row r="160" ht="12.75">
      <c r="N160" s="7"/>
    </row>
    <row r="161" spans="1:16" ht="12.75">
      <c r="A161" t="s">
        <v>343</v>
      </c>
      <c r="B161" s="3" t="s">
        <v>344</v>
      </c>
      <c r="C161" s="3" t="s">
        <v>345</v>
      </c>
      <c r="D161">
        <v>1</v>
      </c>
      <c r="E161" t="s">
        <v>60</v>
      </c>
      <c r="G161" s="8">
        <v>8</v>
      </c>
      <c r="H161" s="15">
        <v>40</v>
      </c>
      <c r="I161" s="3" t="s">
        <v>346</v>
      </c>
      <c r="J161" s="8" t="s">
        <v>53</v>
      </c>
      <c r="K161" s="8" t="s">
        <v>278</v>
      </c>
      <c r="L161" s="12">
        <v>10060</v>
      </c>
      <c r="M161" s="8" t="s">
        <v>343</v>
      </c>
      <c r="N161" s="7">
        <f t="shared" si="6"/>
        <v>33.01824865432585</v>
      </c>
      <c r="O161">
        <f t="shared" si="7"/>
        <v>396.2189838519102</v>
      </c>
      <c r="P161">
        <f t="shared" si="8"/>
        <v>33.01824865432585</v>
      </c>
    </row>
    <row r="162" ht="12.75">
      <c r="N162" s="7"/>
    </row>
    <row r="163" spans="1:16" ht="12.75">
      <c r="A163" t="s">
        <v>347</v>
      </c>
      <c r="B163" s="3" t="s">
        <v>348</v>
      </c>
      <c r="C163" s="3" t="s">
        <v>294</v>
      </c>
      <c r="D163">
        <v>1</v>
      </c>
      <c r="E163" t="s">
        <v>60</v>
      </c>
      <c r="G163" s="8">
        <v>8</v>
      </c>
      <c r="H163" s="15">
        <v>55</v>
      </c>
      <c r="I163" s="3" t="s">
        <v>289</v>
      </c>
      <c r="J163" s="8" t="s">
        <v>53</v>
      </c>
      <c r="K163" s="8" t="s">
        <v>278</v>
      </c>
      <c r="L163" s="12">
        <v>19200</v>
      </c>
      <c r="M163" s="8" t="s">
        <v>291</v>
      </c>
      <c r="N163" s="7">
        <f t="shared" si="6"/>
        <v>63.01693580149665</v>
      </c>
      <c r="O163">
        <f t="shared" si="7"/>
        <v>756.2032296179598</v>
      </c>
      <c r="P163">
        <f t="shared" si="8"/>
        <v>63.01693580149665</v>
      </c>
    </row>
    <row r="164" ht="12.75">
      <c r="N164" s="7"/>
    </row>
    <row r="165" spans="1:16" ht="12.75">
      <c r="A165" t="s">
        <v>349</v>
      </c>
      <c r="B165" s="3" t="s">
        <v>350</v>
      </c>
      <c r="C165" s="3" t="s">
        <v>351</v>
      </c>
      <c r="D165">
        <v>5</v>
      </c>
      <c r="E165" t="s">
        <v>24</v>
      </c>
      <c r="F165" s="8" t="s">
        <v>352</v>
      </c>
      <c r="G165" s="8">
        <v>8</v>
      </c>
      <c r="H165" s="15">
        <v>25.4</v>
      </c>
      <c r="I165" s="3" t="s">
        <v>353</v>
      </c>
      <c r="J165" s="8" t="s">
        <v>53</v>
      </c>
      <c r="K165" s="8" t="s">
        <v>158</v>
      </c>
      <c r="L165" s="12">
        <v>12190</v>
      </c>
      <c r="M165" s="8" t="s">
        <v>354</v>
      </c>
      <c r="N165" s="7">
        <f t="shared" si="6"/>
        <v>40.00918996980438</v>
      </c>
      <c r="O165">
        <f t="shared" si="7"/>
        <v>480.1102796376526</v>
      </c>
      <c r="P165">
        <f t="shared" si="8"/>
        <v>40.00918996980438</v>
      </c>
    </row>
    <row r="166" ht="12.75">
      <c r="N166" s="7"/>
    </row>
    <row r="167" spans="1:16" ht="12.75">
      <c r="A167" t="s">
        <v>355</v>
      </c>
      <c r="B167" s="3" t="s">
        <v>356</v>
      </c>
      <c r="C167" s="3" t="s">
        <v>351</v>
      </c>
      <c r="D167">
        <v>10</v>
      </c>
      <c r="E167" t="s">
        <v>24</v>
      </c>
      <c r="F167" s="8" t="s">
        <v>352</v>
      </c>
      <c r="G167" s="8">
        <v>8</v>
      </c>
      <c r="H167" s="15">
        <v>25.4</v>
      </c>
      <c r="I167" s="3" t="s">
        <v>353</v>
      </c>
      <c r="J167" s="8" t="s">
        <v>53</v>
      </c>
      <c r="K167" s="8" t="s">
        <v>158</v>
      </c>
      <c r="L167" s="12">
        <v>12190</v>
      </c>
      <c r="N167" s="7">
        <f aca="true" t="shared" si="9" ref="N167:N230">P167</f>
        <v>40.00918996980438</v>
      </c>
      <c r="O167">
        <f aca="true" t="shared" si="10" ref="O167:O230">L167/25.39</f>
        <v>480.1102796376526</v>
      </c>
      <c r="P167">
        <f t="shared" si="8"/>
        <v>40.00918996980438</v>
      </c>
    </row>
    <row r="168" ht="12.75">
      <c r="N168" s="7"/>
    </row>
    <row r="169" ht="12.75">
      <c r="N169" s="7"/>
    </row>
    <row r="170" spans="1:16" ht="12.75">
      <c r="A170" t="s">
        <v>358</v>
      </c>
      <c r="B170" s="3" t="s">
        <v>359</v>
      </c>
      <c r="C170" s="3" t="s">
        <v>360</v>
      </c>
      <c r="D170">
        <v>4</v>
      </c>
      <c r="E170" t="s">
        <v>145</v>
      </c>
      <c r="F170" s="8" t="s">
        <v>129</v>
      </c>
      <c r="G170" s="8">
        <v>8</v>
      </c>
      <c r="H170" s="15">
        <v>55.9</v>
      </c>
      <c r="I170" s="3" t="s">
        <v>361</v>
      </c>
      <c r="J170" s="8" t="s">
        <v>27</v>
      </c>
      <c r="K170" s="8" t="s">
        <v>362</v>
      </c>
      <c r="L170" s="12">
        <v>9910</v>
      </c>
      <c r="M170" s="8" t="s">
        <v>363</v>
      </c>
      <c r="N170" s="7">
        <f t="shared" si="9"/>
        <v>32.525928843376654</v>
      </c>
      <c r="O170">
        <f t="shared" si="10"/>
        <v>390.3111461205199</v>
      </c>
      <c r="P170">
        <f t="shared" si="8"/>
        <v>32.525928843376654</v>
      </c>
    </row>
    <row r="171" spans="2:16" ht="12.75">
      <c r="B171" s="3" t="s">
        <v>364</v>
      </c>
      <c r="C171" s="3" t="s">
        <v>50</v>
      </c>
      <c r="D171">
        <v>4</v>
      </c>
      <c r="E171" t="s">
        <v>145</v>
      </c>
      <c r="F171" s="8" t="s">
        <v>129</v>
      </c>
      <c r="G171" s="8">
        <v>8</v>
      </c>
      <c r="H171" s="15">
        <v>55.9</v>
      </c>
      <c r="I171" s="3" t="s">
        <v>361</v>
      </c>
      <c r="J171" s="8" t="s">
        <v>27</v>
      </c>
      <c r="K171" s="8" t="s">
        <v>362</v>
      </c>
      <c r="L171" s="12">
        <v>9910</v>
      </c>
      <c r="M171" s="8" t="s">
        <v>363</v>
      </c>
      <c r="N171" s="7">
        <f t="shared" si="9"/>
        <v>32.525928843376654</v>
      </c>
      <c r="O171">
        <f t="shared" si="10"/>
        <v>390.3111461205199</v>
      </c>
      <c r="P171">
        <f t="shared" si="8"/>
        <v>32.525928843376654</v>
      </c>
    </row>
    <row r="172" spans="4:14" ht="13.5" thickBot="1">
      <c r="D172" s="4">
        <f>SUM(D170:D171)</f>
        <v>8</v>
      </c>
      <c r="N172" s="7"/>
    </row>
    <row r="173" spans="1:16" ht="13.5" thickTop="1">
      <c r="A173" t="s">
        <v>365</v>
      </c>
      <c r="B173" s="3" t="s">
        <v>366</v>
      </c>
      <c r="C173" s="3" t="s">
        <v>360</v>
      </c>
      <c r="D173">
        <v>4</v>
      </c>
      <c r="E173" t="s">
        <v>145</v>
      </c>
      <c r="F173" s="8" t="s">
        <v>129</v>
      </c>
      <c r="G173" s="8">
        <v>8</v>
      </c>
      <c r="H173" s="15">
        <v>55.9</v>
      </c>
      <c r="I173" s="3" t="s">
        <v>367</v>
      </c>
      <c r="J173" s="8" t="s">
        <v>27</v>
      </c>
      <c r="K173" s="8" t="s">
        <v>368</v>
      </c>
      <c r="L173" s="12">
        <v>9910</v>
      </c>
      <c r="M173" s="8" t="s">
        <v>369</v>
      </c>
      <c r="N173" s="7">
        <f t="shared" si="9"/>
        <v>32.525928843376654</v>
      </c>
      <c r="O173">
        <f t="shared" si="10"/>
        <v>390.3111461205199</v>
      </c>
      <c r="P173">
        <f t="shared" si="8"/>
        <v>32.525928843376654</v>
      </c>
    </row>
    <row r="174" spans="1:16" ht="12.75">
      <c r="A174" t="s">
        <v>365</v>
      </c>
      <c r="B174" s="3" t="s">
        <v>370</v>
      </c>
      <c r="C174" s="3" t="s">
        <v>50</v>
      </c>
      <c r="D174">
        <v>16</v>
      </c>
      <c r="E174" t="s">
        <v>145</v>
      </c>
      <c r="F174" s="8" t="s">
        <v>129</v>
      </c>
      <c r="G174" s="8">
        <v>8</v>
      </c>
      <c r="H174" s="15">
        <v>55.9</v>
      </c>
      <c r="I174" s="3" t="s">
        <v>367</v>
      </c>
      <c r="J174" s="8" t="s">
        <v>27</v>
      </c>
      <c r="K174" s="8" t="s">
        <v>368</v>
      </c>
      <c r="L174" s="12">
        <v>9910</v>
      </c>
      <c r="M174" s="8" t="s">
        <v>369</v>
      </c>
      <c r="N174" s="7">
        <f t="shared" si="9"/>
        <v>32.525928843376654</v>
      </c>
      <c r="O174">
        <f t="shared" si="10"/>
        <v>390.3111461205199</v>
      </c>
      <c r="P174">
        <f t="shared" si="8"/>
        <v>32.525928843376654</v>
      </c>
    </row>
    <row r="175" spans="4:14" ht="13.5" thickBot="1">
      <c r="D175" s="4">
        <f>SUM(D173:D174)</f>
        <v>20</v>
      </c>
      <c r="N175" s="7"/>
    </row>
    <row r="176" spans="1:16" ht="13.5" thickTop="1">
      <c r="A176" t="s">
        <v>371</v>
      </c>
      <c r="B176" s="3" t="s">
        <v>372</v>
      </c>
      <c r="C176" s="3" t="s">
        <v>360</v>
      </c>
      <c r="D176">
        <v>2</v>
      </c>
      <c r="E176" t="s">
        <v>373</v>
      </c>
      <c r="F176" s="8" t="s">
        <v>25</v>
      </c>
      <c r="G176" s="8">
        <v>8</v>
      </c>
      <c r="H176" s="15">
        <v>50.8</v>
      </c>
      <c r="I176" s="3" t="s">
        <v>374</v>
      </c>
      <c r="J176" s="8" t="s">
        <v>27</v>
      </c>
      <c r="K176" s="8" t="s">
        <v>375</v>
      </c>
      <c r="L176" s="12">
        <v>9910</v>
      </c>
      <c r="M176" s="8" t="s">
        <v>376</v>
      </c>
      <c r="N176" s="7">
        <f t="shared" si="9"/>
        <v>32.525928843376654</v>
      </c>
      <c r="O176">
        <f t="shared" si="10"/>
        <v>390.3111461205199</v>
      </c>
      <c r="P176">
        <f t="shared" si="8"/>
        <v>32.525928843376654</v>
      </c>
    </row>
    <row r="177" spans="1:16" ht="12.75">
      <c r="A177" t="s">
        <v>371</v>
      </c>
      <c r="B177" s="3" t="s">
        <v>377</v>
      </c>
      <c r="C177" s="3" t="s">
        <v>378</v>
      </c>
      <c r="D177">
        <v>10</v>
      </c>
      <c r="E177" t="s">
        <v>24</v>
      </c>
      <c r="F177" s="8" t="s">
        <v>25</v>
      </c>
      <c r="G177" s="8">
        <v>8</v>
      </c>
      <c r="H177" s="15">
        <v>50.8</v>
      </c>
      <c r="I177" s="3" t="s">
        <v>374</v>
      </c>
      <c r="J177" s="8" t="s">
        <v>27</v>
      </c>
      <c r="K177" s="8" t="s">
        <v>375</v>
      </c>
      <c r="L177" s="12">
        <v>9910</v>
      </c>
      <c r="M177" s="8" t="s">
        <v>376</v>
      </c>
      <c r="N177" s="7">
        <f t="shared" si="9"/>
        <v>32.525928843376654</v>
      </c>
      <c r="O177">
        <f t="shared" si="10"/>
        <v>390.3111461205199</v>
      </c>
      <c r="P177">
        <f t="shared" si="8"/>
        <v>32.525928843376654</v>
      </c>
    </row>
    <row r="178" spans="1:16" ht="12.75">
      <c r="A178" t="s">
        <v>371</v>
      </c>
      <c r="B178" s="3" t="s">
        <v>380</v>
      </c>
      <c r="C178" s="3" t="s">
        <v>381</v>
      </c>
      <c r="D178">
        <v>6</v>
      </c>
      <c r="E178" t="s">
        <v>24</v>
      </c>
      <c r="F178" s="8" t="s">
        <v>25</v>
      </c>
      <c r="G178" s="8">
        <v>8</v>
      </c>
      <c r="H178" s="15">
        <v>50.8</v>
      </c>
      <c r="I178" s="3" t="s">
        <v>374</v>
      </c>
      <c r="J178" s="8" t="s">
        <v>27</v>
      </c>
      <c r="K178" s="8" t="s">
        <v>375</v>
      </c>
      <c r="L178" s="12">
        <v>9910</v>
      </c>
      <c r="M178" s="8" t="s">
        <v>376</v>
      </c>
      <c r="N178" s="7">
        <f t="shared" si="9"/>
        <v>32.525928843376654</v>
      </c>
      <c r="O178">
        <f t="shared" si="10"/>
        <v>390.3111461205199</v>
      </c>
      <c r="P178">
        <f t="shared" si="8"/>
        <v>32.525928843376654</v>
      </c>
    </row>
    <row r="179" spans="4:14" ht="13.5" thickBot="1">
      <c r="D179" s="4">
        <f>SUM(D176:D178)</f>
        <v>18</v>
      </c>
      <c r="N179" s="7"/>
    </row>
    <row r="180" spans="1:16" ht="13.5" thickTop="1">
      <c r="A180" t="s">
        <v>382</v>
      </c>
      <c r="B180" s="3" t="s">
        <v>383</v>
      </c>
      <c r="C180" s="3" t="s">
        <v>265</v>
      </c>
      <c r="D180">
        <v>52</v>
      </c>
      <c r="E180" t="s">
        <v>24</v>
      </c>
      <c r="F180" s="8" t="s">
        <v>25</v>
      </c>
      <c r="G180" s="8">
        <v>8</v>
      </c>
      <c r="H180" s="15">
        <v>55.9</v>
      </c>
      <c r="I180" s="3" t="s">
        <v>384</v>
      </c>
      <c r="J180" s="8" t="s">
        <v>27</v>
      </c>
      <c r="K180" s="8" t="s">
        <v>368</v>
      </c>
      <c r="L180" s="12">
        <v>13720</v>
      </c>
      <c r="M180" s="8" t="s">
        <v>385</v>
      </c>
      <c r="N180" s="7">
        <f t="shared" si="9"/>
        <v>45.03085204148615</v>
      </c>
      <c r="O180">
        <f t="shared" si="10"/>
        <v>540.3702244978338</v>
      </c>
      <c r="P180">
        <f t="shared" si="8"/>
        <v>45.03085204148615</v>
      </c>
    </row>
    <row r="181" spans="1:16" ht="12.75">
      <c r="A181" t="s">
        <v>382</v>
      </c>
      <c r="B181" s="3" t="s">
        <v>386</v>
      </c>
      <c r="C181" s="3" t="s">
        <v>387</v>
      </c>
      <c r="D181">
        <v>24</v>
      </c>
      <c r="E181" t="s">
        <v>24</v>
      </c>
      <c r="F181" s="8" t="s">
        <v>25</v>
      </c>
      <c r="G181" s="8">
        <v>8</v>
      </c>
      <c r="H181" s="15">
        <v>55.9</v>
      </c>
      <c r="I181" s="3" t="s">
        <v>384</v>
      </c>
      <c r="J181" s="8" t="s">
        <v>27</v>
      </c>
      <c r="K181" s="8" t="s">
        <v>368</v>
      </c>
      <c r="L181" s="12">
        <v>13720</v>
      </c>
      <c r="M181" s="8" t="s">
        <v>385</v>
      </c>
      <c r="N181" s="7">
        <f t="shared" si="9"/>
        <v>45.03085204148615</v>
      </c>
      <c r="O181">
        <f t="shared" si="10"/>
        <v>540.3702244978338</v>
      </c>
      <c r="P181">
        <f t="shared" si="8"/>
        <v>45.03085204148615</v>
      </c>
    </row>
    <row r="182" spans="1:16" ht="12.75">
      <c r="A182" t="s">
        <v>382</v>
      </c>
      <c r="B182" s="3" t="s">
        <v>388</v>
      </c>
      <c r="C182" s="3" t="s">
        <v>389</v>
      </c>
      <c r="D182">
        <v>32</v>
      </c>
      <c r="E182" t="s">
        <v>24</v>
      </c>
      <c r="F182" s="8" t="s">
        <v>25</v>
      </c>
      <c r="G182" s="8">
        <v>8</v>
      </c>
      <c r="H182" s="15">
        <v>55.9</v>
      </c>
      <c r="I182" s="3" t="s">
        <v>384</v>
      </c>
      <c r="J182" s="8" t="s">
        <v>27</v>
      </c>
      <c r="K182" s="8" t="s">
        <v>368</v>
      </c>
      <c r="L182" s="12">
        <v>13720</v>
      </c>
      <c r="M182" s="8" t="s">
        <v>385</v>
      </c>
      <c r="N182" s="7">
        <f t="shared" si="9"/>
        <v>45.03085204148615</v>
      </c>
      <c r="O182">
        <f t="shared" si="10"/>
        <v>540.3702244978338</v>
      </c>
      <c r="P182">
        <f t="shared" si="8"/>
        <v>45.03085204148615</v>
      </c>
    </row>
    <row r="183" spans="4:14" ht="13.5" thickBot="1">
      <c r="D183" s="4">
        <f>SUM(D180:D182)</f>
        <v>108</v>
      </c>
      <c r="N183" s="7"/>
    </row>
    <row r="184" spans="1:16" ht="13.5" thickTop="1">
      <c r="A184" t="s">
        <v>390</v>
      </c>
      <c r="B184" s="3" t="s">
        <v>391</v>
      </c>
      <c r="C184" s="3" t="s">
        <v>392</v>
      </c>
      <c r="D184">
        <v>14</v>
      </c>
      <c r="E184" t="s">
        <v>145</v>
      </c>
      <c r="F184" s="8" t="s">
        <v>129</v>
      </c>
      <c r="G184" s="8">
        <v>8</v>
      </c>
      <c r="H184" s="15">
        <v>55.9</v>
      </c>
      <c r="I184" s="3" t="s">
        <v>393</v>
      </c>
      <c r="J184" s="8" t="s">
        <v>27</v>
      </c>
      <c r="K184" s="8" t="s">
        <v>362</v>
      </c>
      <c r="L184" s="12">
        <v>9910</v>
      </c>
      <c r="M184" s="8" t="s">
        <v>394</v>
      </c>
      <c r="N184" s="7">
        <f t="shared" si="9"/>
        <v>32.525928843376654</v>
      </c>
      <c r="O184">
        <f t="shared" si="10"/>
        <v>390.3111461205199</v>
      </c>
      <c r="P184">
        <f t="shared" si="8"/>
        <v>32.525928843376654</v>
      </c>
    </row>
    <row r="185" spans="1:16" ht="12.75">
      <c r="A185" t="s">
        <v>390</v>
      </c>
      <c r="B185" s="3" t="s">
        <v>395</v>
      </c>
      <c r="C185" s="3" t="s">
        <v>396</v>
      </c>
      <c r="D185">
        <v>38</v>
      </c>
      <c r="E185" t="s">
        <v>145</v>
      </c>
      <c r="F185" s="8" t="s">
        <v>129</v>
      </c>
      <c r="G185" s="8">
        <v>8</v>
      </c>
      <c r="H185" s="15">
        <v>55.9</v>
      </c>
      <c r="I185" s="3" t="s">
        <v>393</v>
      </c>
      <c r="J185" s="8" t="s">
        <v>27</v>
      </c>
      <c r="K185" s="8" t="s">
        <v>362</v>
      </c>
      <c r="L185" s="12">
        <v>9910</v>
      </c>
      <c r="M185" s="8" t="s">
        <v>394</v>
      </c>
      <c r="N185" s="7">
        <f t="shared" si="9"/>
        <v>32.525928843376654</v>
      </c>
      <c r="O185">
        <f t="shared" si="10"/>
        <v>390.3111461205199</v>
      </c>
      <c r="P185">
        <f t="shared" si="8"/>
        <v>32.525928843376654</v>
      </c>
    </row>
    <row r="186" spans="4:14" ht="13.5" thickBot="1">
      <c r="D186" s="4">
        <f>SUM(D184:D185)</f>
        <v>52</v>
      </c>
      <c r="N186" s="7"/>
    </row>
    <row r="187" spans="1:16" ht="13.5" thickTop="1">
      <c r="A187" t="s">
        <v>397</v>
      </c>
      <c r="B187" s="3" t="s">
        <v>398</v>
      </c>
      <c r="C187" s="3" t="s">
        <v>169</v>
      </c>
      <c r="D187">
        <v>17</v>
      </c>
      <c r="E187" t="s">
        <v>24</v>
      </c>
      <c r="F187" s="8" t="s">
        <v>352</v>
      </c>
      <c r="G187" s="8">
        <v>8</v>
      </c>
      <c r="H187" s="15">
        <v>33.6</v>
      </c>
      <c r="I187" s="3" t="s">
        <v>399</v>
      </c>
      <c r="J187" s="8" t="s">
        <v>27</v>
      </c>
      <c r="K187" s="8" t="s">
        <v>375</v>
      </c>
      <c r="L187" s="12">
        <v>9750</v>
      </c>
      <c r="M187" s="8" t="s">
        <v>400</v>
      </c>
      <c r="N187" s="7">
        <f t="shared" si="9"/>
        <v>32.00078771169752</v>
      </c>
      <c r="O187">
        <f t="shared" si="10"/>
        <v>384.0094525403702</v>
      </c>
      <c r="P187">
        <f t="shared" si="8"/>
        <v>32.00078771169752</v>
      </c>
    </row>
    <row r="188" ht="12.75">
      <c r="N188" s="7"/>
    </row>
    <row r="189" spans="1:16" ht="12.75">
      <c r="A189" t="s">
        <v>401</v>
      </c>
      <c r="B189" s="3" t="s">
        <v>211</v>
      </c>
      <c r="C189" s="3" t="s">
        <v>82</v>
      </c>
      <c r="D189">
        <v>12</v>
      </c>
      <c r="E189" t="s">
        <v>24</v>
      </c>
      <c r="F189" s="8" t="s">
        <v>25</v>
      </c>
      <c r="G189" s="8">
        <v>8</v>
      </c>
      <c r="H189" s="15">
        <v>49.8</v>
      </c>
      <c r="I189" s="3" t="s">
        <v>402</v>
      </c>
      <c r="J189" s="8" t="s">
        <v>27</v>
      </c>
      <c r="K189" s="8" t="s">
        <v>375</v>
      </c>
      <c r="L189" s="12">
        <v>12500</v>
      </c>
      <c r="M189" s="8" t="s">
        <v>403</v>
      </c>
      <c r="N189" s="7">
        <f t="shared" si="9"/>
        <v>41.026650912432714</v>
      </c>
      <c r="O189">
        <f t="shared" si="10"/>
        <v>492.3198109491926</v>
      </c>
      <c r="P189">
        <f t="shared" si="8"/>
        <v>41.026650912432714</v>
      </c>
    </row>
    <row r="190" ht="12.75">
      <c r="N190" s="7"/>
    </row>
    <row r="191" spans="1:16" ht="12.75">
      <c r="A191" t="s">
        <v>404</v>
      </c>
      <c r="B191" s="3" t="s">
        <v>206</v>
      </c>
      <c r="C191" s="3" t="s">
        <v>405</v>
      </c>
      <c r="D191">
        <v>6</v>
      </c>
      <c r="E191" t="s">
        <v>24</v>
      </c>
      <c r="F191" s="8" t="s">
        <v>25</v>
      </c>
      <c r="G191" s="8">
        <v>8</v>
      </c>
      <c r="H191" s="15">
        <v>49.8</v>
      </c>
      <c r="I191" s="3" t="s">
        <v>406</v>
      </c>
      <c r="J191" s="8" t="s">
        <v>27</v>
      </c>
      <c r="K191" s="8" t="s">
        <v>375</v>
      </c>
      <c r="L191" s="12">
        <v>12500</v>
      </c>
      <c r="M191" s="8" t="s">
        <v>407</v>
      </c>
      <c r="N191" s="7">
        <f t="shared" si="9"/>
        <v>41.026650912432714</v>
      </c>
      <c r="O191">
        <f t="shared" si="10"/>
        <v>492.3198109491926</v>
      </c>
      <c r="P191">
        <f t="shared" si="8"/>
        <v>41.026650912432714</v>
      </c>
    </row>
    <row r="192" ht="12.75">
      <c r="N192" s="7"/>
    </row>
    <row r="193" spans="1:16" ht="12.75">
      <c r="A193" t="s">
        <v>408</v>
      </c>
      <c r="B193" s="3" t="s">
        <v>202</v>
      </c>
      <c r="C193" s="3" t="s">
        <v>40</v>
      </c>
      <c r="D193">
        <v>3</v>
      </c>
      <c r="E193" t="s">
        <v>24</v>
      </c>
      <c r="F193" s="8" t="s">
        <v>25</v>
      </c>
      <c r="G193" s="8">
        <v>8</v>
      </c>
      <c r="H193" s="15">
        <v>10</v>
      </c>
      <c r="I193" s="3" t="s">
        <v>409</v>
      </c>
      <c r="J193" s="8" t="s">
        <v>53</v>
      </c>
      <c r="K193" s="8" t="s">
        <v>410</v>
      </c>
      <c r="L193" s="12">
        <v>7850</v>
      </c>
      <c r="M193" s="8" t="s">
        <v>411</v>
      </c>
      <c r="N193" s="7">
        <f t="shared" si="9"/>
        <v>25.764736773007744</v>
      </c>
      <c r="O193">
        <f t="shared" si="10"/>
        <v>309.17684127609294</v>
      </c>
      <c r="P193">
        <f t="shared" si="8"/>
        <v>25.764736773007744</v>
      </c>
    </row>
    <row r="194" ht="12.75">
      <c r="N194" s="7"/>
    </row>
    <row r="195" spans="1:16" ht="12.75">
      <c r="A195" t="s">
        <v>412</v>
      </c>
      <c r="B195" s="3" t="s">
        <v>413</v>
      </c>
      <c r="C195" s="3" t="s">
        <v>351</v>
      </c>
      <c r="D195">
        <v>3</v>
      </c>
      <c r="E195" t="s">
        <v>145</v>
      </c>
      <c r="F195" s="8" t="s">
        <v>129</v>
      </c>
      <c r="G195" s="8">
        <v>4</v>
      </c>
      <c r="H195" s="15">
        <v>10</v>
      </c>
      <c r="I195" s="3" t="s">
        <v>414</v>
      </c>
      <c r="J195" s="8" t="s">
        <v>27</v>
      </c>
      <c r="K195" s="8" t="s">
        <v>410</v>
      </c>
      <c r="L195" s="12">
        <v>6100</v>
      </c>
      <c r="M195" s="8" t="s">
        <v>412</v>
      </c>
      <c r="N195" s="7">
        <f t="shared" si="9"/>
        <v>20.021005645267163</v>
      </c>
      <c r="O195">
        <f t="shared" si="10"/>
        <v>240.25206774320597</v>
      </c>
      <c r="P195">
        <f t="shared" si="8"/>
        <v>20.021005645267163</v>
      </c>
    </row>
    <row r="196" ht="12.75">
      <c r="N196" s="7"/>
    </row>
    <row r="197" spans="1:16" ht="12.75">
      <c r="A197" t="s">
        <v>415</v>
      </c>
      <c r="B197" s="3" t="s">
        <v>324</v>
      </c>
      <c r="C197" s="3" t="s">
        <v>416</v>
      </c>
      <c r="D197">
        <v>1</v>
      </c>
      <c r="E197" t="s">
        <v>145</v>
      </c>
      <c r="G197" s="8">
        <v>8</v>
      </c>
      <c r="H197" s="15">
        <v>25.5</v>
      </c>
      <c r="I197" s="3" t="s">
        <v>417</v>
      </c>
      <c r="J197" s="8" t="s">
        <v>27</v>
      </c>
      <c r="K197" s="8" t="s">
        <v>418</v>
      </c>
      <c r="L197" s="12">
        <v>18320</v>
      </c>
      <c r="M197" s="8" t="s">
        <v>415</v>
      </c>
      <c r="N197" s="7">
        <f t="shared" si="9"/>
        <v>60.12865957726138</v>
      </c>
      <c r="O197">
        <f t="shared" si="10"/>
        <v>721.5439149271366</v>
      </c>
      <c r="P197">
        <f t="shared" si="8"/>
        <v>60.12865957726138</v>
      </c>
    </row>
    <row r="198" ht="12.75">
      <c r="N198" s="7"/>
    </row>
    <row r="199" spans="1:16" ht="12.75">
      <c r="A199" t="s">
        <v>419</v>
      </c>
      <c r="B199" s="3" t="s">
        <v>420</v>
      </c>
      <c r="C199" s="3" t="s">
        <v>421</v>
      </c>
      <c r="D199">
        <v>70</v>
      </c>
      <c r="E199" t="s">
        <v>422</v>
      </c>
      <c r="F199" s="8" t="s">
        <v>25</v>
      </c>
      <c r="G199" s="8">
        <v>8</v>
      </c>
      <c r="H199" s="15">
        <v>54.3</v>
      </c>
      <c r="I199" s="3" t="s">
        <v>423</v>
      </c>
      <c r="J199" s="8" t="s">
        <v>27</v>
      </c>
      <c r="K199" s="8" t="s">
        <v>424</v>
      </c>
      <c r="L199" s="12">
        <v>14020</v>
      </c>
      <c r="M199" s="8" t="s">
        <v>425</v>
      </c>
      <c r="N199" s="7">
        <f t="shared" si="9"/>
        <v>46.01549166338453</v>
      </c>
      <c r="O199">
        <f t="shared" si="10"/>
        <v>552.1858999606144</v>
      </c>
      <c r="P199">
        <f t="shared" si="8"/>
        <v>46.01549166338453</v>
      </c>
    </row>
    <row r="200" spans="1:16" ht="12.75">
      <c r="A200" t="s">
        <v>426</v>
      </c>
      <c r="B200" s="3" t="s">
        <v>427</v>
      </c>
      <c r="C200" s="3" t="s">
        <v>169</v>
      </c>
      <c r="D200">
        <v>96</v>
      </c>
      <c r="E200" t="s">
        <v>24</v>
      </c>
      <c r="F200" s="8" t="s">
        <v>25</v>
      </c>
      <c r="G200" s="8">
        <v>8</v>
      </c>
      <c r="H200" s="15">
        <v>54.2</v>
      </c>
      <c r="I200" s="3" t="s">
        <v>428</v>
      </c>
      <c r="J200" s="8" t="s">
        <v>27</v>
      </c>
      <c r="K200" s="8" t="s">
        <v>424</v>
      </c>
      <c r="L200" s="12">
        <v>14020</v>
      </c>
      <c r="M200" s="8" t="s">
        <v>429</v>
      </c>
      <c r="N200" s="7">
        <f t="shared" si="9"/>
        <v>46.01549166338453</v>
      </c>
      <c r="O200">
        <f t="shared" si="10"/>
        <v>552.1858999606144</v>
      </c>
      <c r="P200">
        <f t="shared" si="8"/>
        <v>46.01549166338453</v>
      </c>
    </row>
    <row r="201" spans="1:16" ht="12.75">
      <c r="A201" t="s">
        <v>430</v>
      </c>
      <c r="B201" s="3" t="s">
        <v>432</v>
      </c>
      <c r="C201" s="3" t="s">
        <v>431</v>
      </c>
      <c r="D201">
        <v>11</v>
      </c>
      <c r="E201" t="s">
        <v>60</v>
      </c>
      <c r="G201" s="8">
        <v>8</v>
      </c>
      <c r="H201" s="15">
        <v>50.8</v>
      </c>
      <c r="I201" s="3" t="s">
        <v>433</v>
      </c>
      <c r="J201" s="8" t="s">
        <v>53</v>
      </c>
      <c r="K201" s="8" t="s">
        <v>424</v>
      </c>
      <c r="L201" s="12">
        <v>13410</v>
      </c>
      <c r="M201" s="8" t="s">
        <v>434</v>
      </c>
      <c r="N201" s="7">
        <f t="shared" si="9"/>
        <v>44.01339109885782</v>
      </c>
      <c r="O201">
        <f t="shared" si="10"/>
        <v>528.1606931862938</v>
      </c>
      <c r="P201">
        <f t="shared" si="8"/>
        <v>44.01339109885782</v>
      </c>
    </row>
    <row r="202" spans="1:16" ht="12.75">
      <c r="A202" t="s">
        <v>430</v>
      </c>
      <c r="B202" s="3" t="s">
        <v>435</v>
      </c>
      <c r="C202" s="3" t="s">
        <v>431</v>
      </c>
      <c r="D202">
        <v>9</v>
      </c>
      <c r="E202" t="s">
        <v>60</v>
      </c>
      <c r="G202" s="8">
        <v>8</v>
      </c>
      <c r="H202" s="15">
        <v>50.8</v>
      </c>
      <c r="I202" s="3" t="s">
        <v>436</v>
      </c>
      <c r="J202" s="8" t="s">
        <v>53</v>
      </c>
      <c r="K202" s="8" t="s">
        <v>424</v>
      </c>
      <c r="L202" s="12">
        <v>13410</v>
      </c>
      <c r="M202" s="8" t="s">
        <v>437</v>
      </c>
      <c r="N202" s="7">
        <f t="shared" si="9"/>
        <v>44.01339109885782</v>
      </c>
      <c r="O202">
        <f t="shared" si="10"/>
        <v>528.1606931862938</v>
      </c>
      <c r="P202">
        <f t="shared" si="8"/>
        <v>44.01339109885782</v>
      </c>
    </row>
    <row r="203" spans="1:16" ht="12.75">
      <c r="A203" t="s">
        <v>438</v>
      </c>
      <c r="B203" s="3" t="s">
        <v>439</v>
      </c>
      <c r="C203" s="3" t="s">
        <v>440</v>
      </c>
      <c r="D203">
        <v>25</v>
      </c>
      <c r="E203" t="s">
        <v>24</v>
      </c>
      <c r="F203" s="8" t="s">
        <v>25</v>
      </c>
      <c r="G203" s="8">
        <v>8</v>
      </c>
      <c r="H203" s="15">
        <v>50.8</v>
      </c>
      <c r="I203" s="3" t="s">
        <v>441</v>
      </c>
      <c r="J203" s="8" t="s">
        <v>53</v>
      </c>
      <c r="K203" s="8" t="s">
        <v>424</v>
      </c>
      <c r="L203" s="12">
        <v>13410</v>
      </c>
      <c r="M203" s="8" t="s">
        <v>442</v>
      </c>
      <c r="N203" s="7">
        <f t="shared" si="9"/>
        <v>44.01339109885782</v>
      </c>
      <c r="O203">
        <f t="shared" si="10"/>
        <v>528.1606931862938</v>
      </c>
      <c r="P203">
        <f t="shared" si="8"/>
        <v>44.01339109885782</v>
      </c>
    </row>
    <row r="204" spans="1:16" ht="12.75">
      <c r="A204" t="s">
        <v>443</v>
      </c>
      <c r="B204" s="3" t="s">
        <v>444</v>
      </c>
      <c r="C204" s="3" t="s">
        <v>445</v>
      </c>
      <c r="D204">
        <v>105</v>
      </c>
      <c r="E204" t="s">
        <v>60</v>
      </c>
      <c r="G204" s="8">
        <v>8</v>
      </c>
      <c r="H204" s="15">
        <v>50.8</v>
      </c>
      <c r="I204" s="3" t="s">
        <v>446</v>
      </c>
      <c r="J204" s="8" t="s">
        <v>53</v>
      </c>
      <c r="K204" s="8" t="s">
        <v>424</v>
      </c>
      <c r="L204" s="12">
        <v>13410</v>
      </c>
      <c r="M204" s="8" t="s">
        <v>447</v>
      </c>
      <c r="N204" s="7">
        <f t="shared" si="9"/>
        <v>44.01339109885782</v>
      </c>
      <c r="O204">
        <f t="shared" si="10"/>
        <v>528.1606931862938</v>
      </c>
      <c r="P204">
        <f t="shared" si="8"/>
        <v>44.01339109885782</v>
      </c>
    </row>
    <row r="205" ht="12.75">
      <c r="N205" s="7"/>
    </row>
    <row r="206" spans="1:16" ht="12.75">
      <c r="A206" t="s">
        <v>448</v>
      </c>
      <c r="B206" s="3" t="s">
        <v>449</v>
      </c>
      <c r="C206" s="3" t="s">
        <v>265</v>
      </c>
      <c r="D206">
        <v>22</v>
      </c>
      <c r="E206" t="s">
        <v>24</v>
      </c>
      <c r="F206" s="8" t="s">
        <v>25</v>
      </c>
      <c r="G206" s="8">
        <v>8</v>
      </c>
      <c r="H206" s="15">
        <v>50.6</v>
      </c>
      <c r="I206" s="3" t="s">
        <v>450</v>
      </c>
      <c r="J206" s="8" t="s">
        <v>27</v>
      </c>
      <c r="K206" s="8" t="s">
        <v>424</v>
      </c>
      <c r="L206" s="12">
        <v>17070</v>
      </c>
      <c r="M206" s="8" t="s">
        <v>451</v>
      </c>
      <c r="N206" s="7">
        <f t="shared" si="9"/>
        <v>56.025994486018114</v>
      </c>
      <c r="O206">
        <f t="shared" si="10"/>
        <v>672.3119338322174</v>
      </c>
      <c r="P206">
        <f aca="true" t="shared" si="11" ref="P206:P269">O206/12</f>
        <v>56.025994486018114</v>
      </c>
    </row>
    <row r="207" spans="1:16" ht="12.75">
      <c r="A207" t="s">
        <v>448</v>
      </c>
      <c r="B207" s="3" t="s">
        <v>452</v>
      </c>
      <c r="C207" s="3" t="s">
        <v>42</v>
      </c>
      <c r="D207">
        <v>20</v>
      </c>
      <c r="E207" t="s">
        <v>24</v>
      </c>
      <c r="F207" s="8" t="s">
        <v>25</v>
      </c>
      <c r="G207" s="8">
        <v>8</v>
      </c>
      <c r="H207" s="15">
        <v>50.6</v>
      </c>
      <c r="I207" s="3" t="s">
        <v>450</v>
      </c>
      <c r="J207" s="8" t="s">
        <v>27</v>
      </c>
      <c r="K207" s="8" t="s">
        <v>424</v>
      </c>
      <c r="L207" s="12">
        <v>17070</v>
      </c>
      <c r="M207" s="8" t="s">
        <v>451</v>
      </c>
      <c r="N207" s="7">
        <f t="shared" si="9"/>
        <v>56.025994486018114</v>
      </c>
      <c r="O207">
        <f t="shared" si="10"/>
        <v>672.3119338322174</v>
      </c>
      <c r="P207">
        <f t="shared" si="11"/>
        <v>56.025994486018114</v>
      </c>
    </row>
    <row r="208" spans="1:16" ht="12.75">
      <c r="A208" t="s">
        <v>448</v>
      </c>
      <c r="B208" s="3" t="s">
        <v>453</v>
      </c>
      <c r="C208" s="3" t="s">
        <v>268</v>
      </c>
      <c r="D208">
        <v>40</v>
      </c>
      <c r="E208" t="s">
        <v>24</v>
      </c>
      <c r="F208" s="8" t="s">
        <v>25</v>
      </c>
      <c r="G208" s="8">
        <v>8</v>
      </c>
      <c r="H208" s="15">
        <v>50.6</v>
      </c>
      <c r="I208" s="3" t="s">
        <v>450</v>
      </c>
      <c r="J208" s="8" t="s">
        <v>27</v>
      </c>
      <c r="K208" s="8" t="s">
        <v>424</v>
      </c>
      <c r="L208" s="12">
        <v>17070</v>
      </c>
      <c r="M208" s="8" t="s">
        <v>451</v>
      </c>
      <c r="N208" s="7">
        <f t="shared" si="9"/>
        <v>56.025994486018114</v>
      </c>
      <c r="O208">
        <f t="shared" si="10"/>
        <v>672.3119338322174</v>
      </c>
      <c r="P208">
        <f t="shared" si="11"/>
        <v>56.025994486018114</v>
      </c>
    </row>
    <row r="209" spans="4:14" ht="13.5" thickBot="1">
      <c r="D209" s="4">
        <f>SUM(D206:D208)</f>
        <v>82</v>
      </c>
      <c r="N209" s="7"/>
    </row>
    <row r="210" spans="1:16" ht="13.5" thickTop="1">
      <c r="A210" t="s">
        <v>454</v>
      </c>
      <c r="B210" s="3" t="s">
        <v>455</v>
      </c>
      <c r="C210" s="3" t="s">
        <v>456</v>
      </c>
      <c r="D210">
        <v>123</v>
      </c>
      <c r="E210" t="s">
        <v>24</v>
      </c>
      <c r="F210" s="8" t="s">
        <v>129</v>
      </c>
      <c r="G210" s="8">
        <v>8</v>
      </c>
      <c r="H210" s="15">
        <v>44.7</v>
      </c>
      <c r="I210" s="3" t="s">
        <v>457</v>
      </c>
      <c r="J210" s="8" t="s">
        <v>27</v>
      </c>
      <c r="K210" s="8" t="s">
        <v>424</v>
      </c>
      <c r="L210" s="12">
        <v>13110</v>
      </c>
      <c r="M210" s="8" t="s">
        <v>458</v>
      </c>
      <c r="N210" s="7">
        <f t="shared" si="9"/>
        <v>43.02875147695943</v>
      </c>
      <c r="O210">
        <f t="shared" si="10"/>
        <v>516.3450177235131</v>
      </c>
      <c r="P210">
        <f t="shared" si="11"/>
        <v>43.02875147695943</v>
      </c>
    </row>
    <row r="211" spans="1:16" ht="12.75">
      <c r="A211" t="s">
        <v>454</v>
      </c>
      <c r="B211" s="3" t="s">
        <v>459</v>
      </c>
      <c r="C211" s="3" t="s">
        <v>456</v>
      </c>
      <c r="D211">
        <v>220</v>
      </c>
      <c r="E211" t="s">
        <v>24</v>
      </c>
      <c r="F211" s="8" t="s">
        <v>129</v>
      </c>
      <c r="G211" s="8">
        <v>8</v>
      </c>
      <c r="H211" s="15">
        <v>44.7</v>
      </c>
      <c r="I211" s="3" t="s">
        <v>457</v>
      </c>
      <c r="J211" s="8" t="s">
        <v>27</v>
      </c>
      <c r="K211" s="8" t="s">
        <v>424</v>
      </c>
      <c r="L211" s="12">
        <v>13110</v>
      </c>
      <c r="M211" s="8" t="s">
        <v>458</v>
      </c>
      <c r="N211" s="7">
        <f t="shared" si="9"/>
        <v>43.02875147695943</v>
      </c>
      <c r="O211">
        <f t="shared" si="10"/>
        <v>516.3450177235131</v>
      </c>
      <c r="P211">
        <f t="shared" si="11"/>
        <v>43.02875147695943</v>
      </c>
    </row>
    <row r="212" spans="4:14" ht="13.5" thickBot="1">
      <c r="D212" s="4">
        <f>SUM(D210:D211)</f>
        <v>343</v>
      </c>
      <c r="N212" s="7"/>
    </row>
    <row r="213" spans="1:16" ht="13.5" thickTop="1">
      <c r="A213" t="s">
        <v>460</v>
      </c>
      <c r="B213" s="3" t="s">
        <v>461</v>
      </c>
      <c r="C213" s="3" t="s">
        <v>456</v>
      </c>
      <c r="D213">
        <v>167</v>
      </c>
      <c r="E213" t="s">
        <v>24</v>
      </c>
      <c r="F213" s="8" t="s">
        <v>129</v>
      </c>
      <c r="G213" s="8">
        <v>8</v>
      </c>
      <c r="H213" s="15">
        <v>44.7</v>
      </c>
      <c r="I213" s="3" t="s">
        <v>457</v>
      </c>
      <c r="J213" s="8" t="s">
        <v>27</v>
      </c>
      <c r="K213" s="8" t="s">
        <v>368</v>
      </c>
      <c r="L213" s="12">
        <v>13110</v>
      </c>
      <c r="M213" s="8" t="s">
        <v>462</v>
      </c>
      <c r="N213" s="7">
        <f t="shared" si="9"/>
        <v>43.02875147695943</v>
      </c>
      <c r="O213">
        <f t="shared" si="10"/>
        <v>516.3450177235131</v>
      </c>
      <c r="P213">
        <f t="shared" si="11"/>
        <v>43.02875147695943</v>
      </c>
    </row>
    <row r="214" ht="12.75">
      <c r="N214" s="7"/>
    </row>
    <row r="215" spans="1:16" ht="12.75">
      <c r="A215" t="s">
        <v>463</v>
      </c>
      <c r="B215" s="3" t="s">
        <v>464</v>
      </c>
      <c r="C215" s="3" t="s">
        <v>456</v>
      </c>
      <c r="D215">
        <v>39</v>
      </c>
      <c r="E215" t="s">
        <v>24</v>
      </c>
      <c r="F215" s="8" t="s">
        <v>129</v>
      </c>
      <c r="G215" s="8">
        <v>8</v>
      </c>
      <c r="H215" s="15">
        <v>44.7</v>
      </c>
      <c r="I215" s="3" t="s">
        <v>457</v>
      </c>
      <c r="J215" s="8" t="s">
        <v>27</v>
      </c>
      <c r="K215" s="8" t="s">
        <v>368</v>
      </c>
      <c r="L215" s="12">
        <v>13110</v>
      </c>
      <c r="M215" s="8" t="s">
        <v>465</v>
      </c>
      <c r="N215" s="7">
        <f t="shared" si="9"/>
        <v>43.02875147695943</v>
      </c>
      <c r="O215">
        <f t="shared" si="10"/>
        <v>516.3450177235131</v>
      </c>
      <c r="P215">
        <f t="shared" si="11"/>
        <v>43.02875147695943</v>
      </c>
    </row>
    <row r="216" ht="12.75">
      <c r="N216" s="7"/>
    </row>
    <row r="217" spans="1:16" ht="12.75">
      <c r="A217" t="s">
        <v>466</v>
      </c>
      <c r="B217" s="3" t="s">
        <v>467</v>
      </c>
      <c r="C217" s="3" t="s">
        <v>468</v>
      </c>
      <c r="D217">
        <v>20</v>
      </c>
      <c r="E217" t="s">
        <v>60</v>
      </c>
      <c r="G217" s="8">
        <v>8</v>
      </c>
      <c r="H217" s="15">
        <v>40.6</v>
      </c>
      <c r="I217" s="3" t="s">
        <v>469</v>
      </c>
      <c r="J217" s="8" t="s">
        <v>53</v>
      </c>
      <c r="L217" s="12">
        <v>10970</v>
      </c>
      <c r="M217" s="8" t="s">
        <v>470</v>
      </c>
      <c r="N217" s="7">
        <f t="shared" si="9"/>
        <v>36.00498884075095</v>
      </c>
      <c r="O217">
        <f t="shared" si="10"/>
        <v>432.0598660890114</v>
      </c>
      <c r="P217">
        <f t="shared" si="11"/>
        <v>36.00498884075095</v>
      </c>
    </row>
    <row r="218" ht="12.75">
      <c r="N218" s="7"/>
    </row>
    <row r="219" spans="1:16" ht="12.75">
      <c r="A219" t="s">
        <v>471</v>
      </c>
      <c r="B219" s="3" t="s">
        <v>472</v>
      </c>
      <c r="C219" s="3" t="s">
        <v>468</v>
      </c>
      <c r="D219">
        <v>40</v>
      </c>
      <c r="E219" t="s">
        <v>24</v>
      </c>
      <c r="F219" s="8" t="s">
        <v>25</v>
      </c>
      <c r="G219" s="8">
        <v>8</v>
      </c>
      <c r="H219" s="15">
        <v>45.7</v>
      </c>
      <c r="I219" s="3" t="s">
        <v>473</v>
      </c>
      <c r="J219" s="8" t="s">
        <v>53</v>
      </c>
      <c r="K219" s="8" t="s">
        <v>424</v>
      </c>
      <c r="L219" s="12">
        <v>22860</v>
      </c>
      <c r="M219" s="8" t="s">
        <v>474</v>
      </c>
      <c r="N219" s="7">
        <f t="shared" si="9"/>
        <v>75.02953918865695</v>
      </c>
      <c r="O219">
        <f t="shared" si="10"/>
        <v>900.3544702638834</v>
      </c>
      <c r="P219">
        <f t="shared" si="11"/>
        <v>75.02953918865695</v>
      </c>
    </row>
    <row r="220" ht="12.75">
      <c r="N220" s="7"/>
    </row>
    <row r="221" spans="1:16" ht="12.75">
      <c r="A221" t="s">
        <v>475</v>
      </c>
      <c r="B221" s="3" t="s">
        <v>476</v>
      </c>
      <c r="C221" s="3" t="s">
        <v>477</v>
      </c>
      <c r="D221">
        <v>40</v>
      </c>
      <c r="E221" t="s">
        <v>24</v>
      </c>
      <c r="G221" s="8">
        <v>8</v>
      </c>
      <c r="H221" s="15">
        <v>48</v>
      </c>
      <c r="I221" s="3" t="s">
        <v>478</v>
      </c>
      <c r="J221" s="8" t="s">
        <v>53</v>
      </c>
      <c r="K221" s="8" t="s">
        <v>424</v>
      </c>
      <c r="L221" s="12">
        <v>22860</v>
      </c>
      <c r="M221" s="8" t="s">
        <v>479</v>
      </c>
      <c r="N221" s="7">
        <f t="shared" si="9"/>
        <v>75.02953918865695</v>
      </c>
      <c r="O221">
        <f t="shared" si="10"/>
        <v>900.3544702638834</v>
      </c>
      <c r="P221">
        <f t="shared" si="11"/>
        <v>75.02953918865695</v>
      </c>
    </row>
    <row r="222" spans="1:16" ht="12.75">
      <c r="A222" t="s">
        <v>475</v>
      </c>
      <c r="B222" s="3" t="s">
        <v>480</v>
      </c>
      <c r="C222" s="3" t="s">
        <v>83</v>
      </c>
      <c r="D222">
        <v>48</v>
      </c>
      <c r="E222" t="s">
        <v>24</v>
      </c>
      <c r="G222" s="8">
        <v>8</v>
      </c>
      <c r="H222" s="15">
        <v>48</v>
      </c>
      <c r="I222" s="3" t="s">
        <v>478</v>
      </c>
      <c r="J222" s="8" t="s">
        <v>53</v>
      </c>
      <c r="K222" s="8" t="s">
        <v>424</v>
      </c>
      <c r="L222" s="12">
        <v>22860</v>
      </c>
      <c r="M222" s="8" t="s">
        <v>479</v>
      </c>
      <c r="N222" s="7">
        <f t="shared" si="9"/>
        <v>75.02953918865695</v>
      </c>
      <c r="O222">
        <f t="shared" si="10"/>
        <v>900.3544702638834</v>
      </c>
      <c r="P222">
        <f t="shared" si="11"/>
        <v>75.02953918865695</v>
      </c>
    </row>
    <row r="223" spans="1:16" ht="12.75">
      <c r="A223" t="s">
        <v>475</v>
      </c>
      <c r="B223" s="3" t="s">
        <v>481</v>
      </c>
      <c r="C223" s="3" t="s">
        <v>240</v>
      </c>
      <c r="D223">
        <v>35</v>
      </c>
      <c r="E223" t="s">
        <v>24</v>
      </c>
      <c r="G223" s="8">
        <v>8</v>
      </c>
      <c r="H223" s="15">
        <v>48</v>
      </c>
      <c r="I223" s="3" t="s">
        <v>478</v>
      </c>
      <c r="J223" s="8" t="s">
        <v>53</v>
      </c>
      <c r="K223" s="8" t="s">
        <v>424</v>
      </c>
      <c r="L223" s="12">
        <v>22860</v>
      </c>
      <c r="M223" s="8" t="s">
        <v>479</v>
      </c>
      <c r="N223" s="7">
        <f t="shared" si="9"/>
        <v>75.02953918865695</v>
      </c>
      <c r="O223">
        <f t="shared" si="10"/>
        <v>900.3544702638834</v>
      </c>
      <c r="P223">
        <f t="shared" si="11"/>
        <v>75.02953918865695</v>
      </c>
    </row>
    <row r="224" spans="1:16" ht="12.75">
      <c r="A224" t="s">
        <v>475</v>
      </c>
      <c r="B224" s="3" t="s">
        <v>482</v>
      </c>
      <c r="C224" s="3" t="s">
        <v>43</v>
      </c>
      <c r="D224">
        <v>60</v>
      </c>
      <c r="E224" t="s">
        <v>24</v>
      </c>
      <c r="G224" s="8">
        <v>8</v>
      </c>
      <c r="H224" s="15">
        <v>48</v>
      </c>
      <c r="I224" s="3" t="s">
        <v>478</v>
      </c>
      <c r="J224" s="8" t="s">
        <v>53</v>
      </c>
      <c r="K224" s="8" t="s">
        <v>424</v>
      </c>
      <c r="L224" s="12">
        <v>22860</v>
      </c>
      <c r="M224" s="8" t="s">
        <v>479</v>
      </c>
      <c r="N224" s="7">
        <f t="shared" si="9"/>
        <v>75.02953918865695</v>
      </c>
      <c r="O224">
        <f t="shared" si="10"/>
        <v>900.3544702638834</v>
      </c>
      <c r="P224">
        <f t="shared" si="11"/>
        <v>75.02953918865695</v>
      </c>
    </row>
    <row r="225" spans="1:16" ht="12.75">
      <c r="A225" t="s">
        <v>475</v>
      </c>
      <c r="B225" s="3" t="s">
        <v>483</v>
      </c>
      <c r="C225" s="3" t="s">
        <v>294</v>
      </c>
      <c r="D225">
        <v>22</v>
      </c>
      <c r="E225" t="s">
        <v>24</v>
      </c>
      <c r="G225" s="8">
        <v>8</v>
      </c>
      <c r="H225" s="15">
        <v>48</v>
      </c>
      <c r="I225" s="3" t="s">
        <v>478</v>
      </c>
      <c r="J225" s="8" t="s">
        <v>53</v>
      </c>
      <c r="K225" s="8" t="s">
        <v>424</v>
      </c>
      <c r="L225" s="12">
        <v>22860</v>
      </c>
      <c r="M225" s="8" t="s">
        <v>479</v>
      </c>
      <c r="N225" s="7">
        <f t="shared" si="9"/>
        <v>75.02953918865695</v>
      </c>
      <c r="O225">
        <f t="shared" si="10"/>
        <v>900.3544702638834</v>
      </c>
      <c r="P225">
        <f t="shared" si="11"/>
        <v>75.02953918865695</v>
      </c>
    </row>
    <row r="226" spans="1:16" ht="12.75">
      <c r="A226" t="s">
        <v>475</v>
      </c>
      <c r="B226" s="3" t="s">
        <v>484</v>
      </c>
      <c r="C226" s="3" t="s">
        <v>294</v>
      </c>
      <c r="D226">
        <v>18</v>
      </c>
      <c r="E226" t="s">
        <v>24</v>
      </c>
      <c r="G226" s="8">
        <v>8</v>
      </c>
      <c r="H226" s="15">
        <v>48</v>
      </c>
      <c r="I226" s="3" t="s">
        <v>478</v>
      </c>
      <c r="J226" s="8" t="s">
        <v>53</v>
      </c>
      <c r="K226" s="8" t="s">
        <v>424</v>
      </c>
      <c r="L226" s="12">
        <v>22860</v>
      </c>
      <c r="M226" s="8" t="s">
        <v>479</v>
      </c>
      <c r="N226" s="7">
        <f t="shared" si="9"/>
        <v>75.02953918865695</v>
      </c>
      <c r="O226">
        <f t="shared" si="10"/>
        <v>900.3544702638834</v>
      </c>
      <c r="P226">
        <f t="shared" si="11"/>
        <v>75.02953918865695</v>
      </c>
    </row>
    <row r="227" spans="1:16" ht="12.75">
      <c r="A227" t="s">
        <v>475</v>
      </c>
      <c r="B227" s="3" t="s">
        <v>485</v>
      </c>
      <c r="C227" s="3" t="s">
        <v>486</v>
      </c>
      <c r="D227">
        <v>100</v>
      </c>
      <c r="E227" t="s">
        <v>24</v>
      </c>
      <c r="G227" s="8">
        <v>8</v>
      </c>
      <c r="H227" s="15">
        <v>48</v>
      </c>
      <c r="I227" s="3" t="s">
        <v>478</v>
      </c>
      <c r="J227" s="8" t="s">
        <v>53</v>
      </c>
      <c r="K227" s="8" t="s">
        <v>424</v>
      </c>
      <c r="L227" s="12">
        <v>22860</v>
      </c>
      <c r="M227" s="8" t="s">
        <v>479</v>
      </c>
      <c r="N227" s="7">
        <f t="shared" si="9"/>
        <v>75.02953918865695</v>
      </c>
      <c r="O227">
        <f t="shared" si="10"/>
        <v>900.3544702638834</v>
      </c>
      <c r="P227">
        <f t="shared" si="11"/>
        <v>75.02953918865695</v>
      </c>
    </row>
    <row r="228" spans="1:16" ht="12.75">
      <c r="A228" t="s">
        <v>475</v>
      </c>
      <c r="B228" s="3" t="s">
        <v>487</v>
      </c>
      <c r="C228" s="3" t="s">
        <v>488</v>
      </c>
      <c r="D228">
        <v>300</v>
      </c>
      <c r="E228" t="s">
        <v>24</v>
      </c>
      <c r="G228" s="8">
        <v>8</v>
      </c>
      <c r="H228" s="15">
        <v>48</v>
      </c>
      <c r="I228" s="3" t="s">
        <v>478</v>
      </c>
      <c r="J228" s="8" t="s">
        <v>53</v>
      </c>
      <c r="K228" s="8" t="s">
        <v>424</v>
      </c>
      <c r="L228" s="12">
        <v>22860</v>
      </c>
      <c r="M228" s="8" t="s">
        <v>479</v>
      </c>
      <c r="N228" s="7">
        <f t="shared" si="9"/>
        <v>75.02953918865695</v>
      </c>
      <c r="O228">
        <f t="shared" si="10"/>
        <v>900.3544702638834</v>
      </c>
      <c r="P228">
        <f t="shared" si="11"/>
        <v>75.02953918865695</v>
      </c>
    </row>
    <row r="229" spans="4:14" ht="13.5" thickBot="1">
      <c r="D229" s="4">
        <f>SUM(D221:D228)</f>
        <v>623</v>
      </c>
      <c r="N229" s="7"/>
    </row>
    <row r="230" spans="1:16" ht="13.5" thickTop="1">
      <c r="A230" t="s">
        <v>489</v>
      </c>
      <c r="B230" s="3" t="s">
        <v>490</v>
      </c>
      <c r="C230" s="3" t="s">
        <v>491</v>
      </c>
      <c r="D230" s="5">
        <v>16</v>
      </c>
      <c r="E230" t="s">
        <v>24</v>
      </c>
      <c r="F230" s="8" t="s">
        <v>25</v>
      </c>
      <c r="G230" s="8">
        <v>8</v>
      </c>
      <c r="H230" s="15">
        <v>59.2</v>
      </c>
      <c r="I230" s="3" t="s">
        <v>495</v>
      </c>
      <c r="J230" s="8" t="s">
        <v>53</v>
      </c>
      <c r="K230" s="8" t="s">
        <v>492</v>
      </c>
      <c r="L230" s="12">
        <v>9450</v>
      </c>
      <c r="M230" s="8" t="s">
        <v>493</v>
      </c>
      <c r="N230" s="7">
        <f t="shared" si="9"/>
        <v>31.01614808979913</v>
      </c>
      <c r="O230">
        <f t="shared" si="10"/>
        <v>372.1937770775896</v>
      </c>
      <c r="P230">
        <f t="shared" si="11"/>
        <v>31.01614808979913</v>
      </c>
    </row>
    <row r="231" spans="1:16" ht="12.75">
      <c r="A231" t="s">
        <v>489</v>
      </c>
      <c r="B231" s="3" t="s">
        <v>494</v>
      </c>
      <c r="C231" s="3" t="s">
        <v>265</v>
      </c>
      <c r="D231" s="5">
        <v>4</v>
      </c>
      <c r="E231" t="s">
        <v>24</v>
      </c>
      <c r="F231" s="8" t="s">
        <v>25</v>
      </c>
      <c r="G231" s="8">
        <v>8</v>
      </c>
      <c r="H231" s="15">
        <v>59.1</v>
      </c>
      <c r="I231" s="3" t="s">
        <v>496</v>
      </c>
      <c r="J231" s="8" t="s">
        <v>53</v>
      </c>
      <c r="K231" s="8" t="s">
        <v>492</v>
      </c>
      <c r="L231" s="12">
        <v>9450</v>
      </c>
      <c r="M231" s="8" t="s">
        <v>497</v>
      </c>
      <c r="N231" s="7">
        <f aca="true" t="shared" si="12" ref="N231:N294">P231</f>
        <v>31.01614808979913</v>
      </c>
      <c r="O231">
        <f aca="true" t="shared" si="13" ref="O231:O294">L231/25.39</f>
        <v>372.1937770775896</v>
      </c>
      <c r="P231">
        <f t="shared" si="11"/>
        <v>31.01614808979913</v>
      </c>
    </row>
    <row r="232" spans="1:16" ht="12.75">
      <c r="A232" t="s">
        <v>489</v>
      </c>
      <c r="B232" s="3" t="s">
        <v>498</v>
      </c>
      <c r="C232" s="3" t="s">
        <v>240</v>
      </c>
      <c r="D232" s="5">
        <v>20</v>
      </c>
      <c r="E232" t="s">
        <v>24</v>
      </c>
      <c r="F232" s="8" t="s">
        <v>25</v>
      </c>
      <c r="G232" s="8">
        <v>8</v>
      </c>
      <c r="H232" s="15">
        <v>58</v>
      </c>
      <c r="I232" s="3" t="s">
        <v>499</v>
      </c>
      <c r="J232" s="8" t="s">
        <v>53</v>
      </c>
      <c r="K232" s="8" t="s">
        <v>492</v>
      </c>
      <c r="L232" s="12">
        <v>9450</v>
      </c>
      <c r="M232" s="8" t="s">
        <v>500</v>
      </c>
      <c r="N232" s="7">
        <f t="shared" si="12"/>
        <v>31.01614808979913</v>
      </c>
      <c r="O232">
        <f t="shared" si="13"/>
        <v>372.1937770775896</v>
      </c>
      <c r="P232">
        <f t="shared" si="11"/>
        <v>31.01614808979913</v>
      </c>
    </row>
    <row r="233" spans="4:14" ht="13.5" thickBot="1">
      <c r="D233" s="4">
        <f>SUM(D230:D232)</f>
        <v>40</v>
      </c>
      <c r="N233" s="7"/>
    </row>
    <row r="234" spans="1:16" ht="13.5" thickTop="1">
      <c r="A234" t="s">
        <v>501</v>
      </c>
      <c r="B234" s="3" t="s">
        <v>502</v>
      </c>
      <c r="C234" s="3" t="s">
        <v>491</v>
      </c>
      <c r="D234">
        <v>82</v>
      </c>
      <c r="E234" t="s">
        <v>24</v>
      </c>
      <c r="F234" s="8" t="s">
        <v>25</v>
      </c>
      <c r="G234" s="8">
        <v>8</v>
      </c>
      <c r="H234" s="15">
        <v>59.2</v>
      </c>
      <c r="I234" s="3" t="s">
        <v>495</v>
      </c>
      <c r="J234" s="8" t="s">
        <v>53</v>
      </c>
      <c r="K234" s="8" t="s">
        <v>503</v>
      </c>
      <c r="L234" s="12">
        <v>9450</v>
      </c>
      <c r="M234" s="8" t="s">
        <v>493</v>
      </c>
      <c r="N234" s="7">
        <f t="shared" si="12"/>
        <v>31.01614808979913</v>
      </c>
      <c r="O234">
        <f t="shared" si="13"/>
        <v>372.1937770775896</v>
      </c>
      <c r="P234">
        <f t="shared" si="11"/>
        <v>31.01614808979913</v>
      </c>
    </row>
    <row r="235" spans="1:16" ht="12.75">
      <c r="A235" t="s">
        <v>501</v>
      </c>
      <c r="B235" s="3" t="s">
        <v>504</v>
      </c>
      <c r="C235" s="3" t="s">
        <v>265</v>
      </c>
      <c r="D235">
        <v>247</v>
      </c>
      <c r="F235" s="8" t="s">
        <v>25</v>
      </c>
      <c r="G235" s="8">
        <v>8</v>
      </c>
      <c r="H235" s="15">
        <v>59.1</v>
      </c>
      <c r="I235" s="3" t="s">
        <v>496</v>
      </c>
      <c r="J235" s="8" t="s">
        <v>53</v>
      </c>
      <c r="K235" s="8" t="s">
        <v>503</v>
      </c>
      <c r="L235" s="12">
        <v>9450</v>
      </c>
      <c r="M235" s="8" t="s">
        <v>505</v>
      </c>
      <c r="N235" s="7">
        <f t="shared" si="12"/>
        <v>31.01614808979913</v>
      </c>
      <c r="O235">
        <f t="shared" si="13"/>
        <v>372.1937770775896</v>
      </c>
      <c r="P235">
        <f t="shared" si="11"/>
        <v>31.01614808979913</v>
      </c>
    </row>
    <row r="236" spans="4:14" ht="13.5" thickBot="1">
      <c r="D236" s="4">
        <f>SUM(D234:D235)</f>
        <v>329</v>
      </c>
      <c r="N236" s="7"/>
    </row>
    <row r="237" spans="1:16" ht="13.5" thickTop="1">
      <c r="A237" t="s">
        <v>506</v>
      </c>
      <c r="B237" s="3" t="s">
        <v>507</v>
      </c>
      <c r="C237" s="3" t="s">
        <v>508</v>
      </c>
      <c r="D237">
        <v>25</v>
      </c>
      <c r="E237" t="s">
        <v>145</v>
      </c>
      <c r="F237" s="8" t="s">
        <v>129</v>
      </c>
      <c r="G237" s="8">
        <v>8</v>
      </c>
      <c r="H237" s="15">
        <v>33.5</v>
      </c>
      <c r="I237" s="3" t="s">
        <v>509</v>
      </c>
      <c r="J237" s="8" t="s">
        <v>27</v>
      </c>
      <c r="K237" s="8" t="s">
        <v>510</v>
      </c>
      <c r="L237" s="12">
        <v>12190</v>
      </c>
      <c r="M237" s="8" t="s">
        <v>511</v>
      </c>
      <c r="N237" s="7">
        <f t="shared" si="12"/>
        <v>40.00918996980438</v>
      </c>
      <c r="O237">
        <f t="shared" si="13"/>
        <v>480.1102796376526</v>
      </c>
      <c r="P237">
        <f t="shared" si="11"/>
        <v>40.00918996980438</v>
      </c>
    </row>
    <row r="238" ht="12.75">
      <c r="N238" s="7"/>
    </row>
    <row r="239" spans="1:14" ht="12.75">
      <c r="A239" t="s">
        <v>512</v>
      </c>
      <c r="B239" s="13" t="s">
        <v>513</v>
      </c>
      <c r="N239" s="7"/>
    </row>
    <row r="240" spans="1:16" ht="12.75">
      <c r="A240" t="s">
        <v>512</v>
      </c>
      <c r="B240" s="13" t="s">
        <v>514</v>
      </c>
      <c r="C240" s="3" t="s">
        <v>456</v>
      </c>
      <c r="D240">
        <v>48</v>
      </c>
      <c r="E240" t="s">
        <v>145</v>
      </c>
      <c r="F240" s="8" t="s">
        <v>129</v>
      </c>
      <c r="G240" s="8">
        <v>8</v>
      </c>
      <c r="H240" s="15">
        <v>44</v>
      </c>
      <c r="I240" s="3" t="s">
        <v>515</v>
      </c>
      <c r="J240" s="8" t="s">
        <v>27</v>
      </c>
      <c r="K240" s="8" t="s">
        <v>510</v>
      </c>
      <c r="L240" s="12">
        <v>13110</v>
      </c>
      <c r="M240" s="8" t="s">
        <v>516</v>
      </c>
      <c r="N240" s="7">
        <f t="shared" si="12"/>
        <v>43.02875147695943</v>
      </c>
      <c r="O240">
        <f t="shared" si="13"/>
        <v>516.3450177235131</v>
      </c>
      <c r="P240">
        <f t="shared" si="11"/>
        <v>43.02875147695943</v>
      </c>
    </row>
    <row r="241" spans="1:16" ht="12.75">
      <c r="A241" t="s">
        <v>512</v>
      </c>
      <c r="B241" s="13" t="s">
        <v>517</v>
      </c>
      <c r="C241" s="3" t="s">
        <v>203</v>
      </c>
      <c r="D241">
        <v>47</v>
      </c>
      <c r="E241" t="s">
        <v>145</v>
      </c>
      <c r="F241" s="8" t="s">
        <v>25</v>
      </c>
      <c r="G241" s="8">
        <v>8</v>
      </c>
      <c r="H241" s="15">
        <v>44</v>
      </c>
      <c r="I241" s="3" t="s">
        <v>515</v>
      </c>
      <c r="J241" s="8" t="s">
        <v>27</v>
      </c>
      <c r="K241" s="8" t="s">
        <v>510</v>
      </c>
      <c r="L241" s="12">
        <v>13110</v>
      </c>
      <c r="M241" s="8" t="s">
        <v>516</v>
      </c>
      <c r="N241" s="7">
        <f t="shared" si="12"/>
        <v>43.02875147695943</v>
      </c>
      <c r="O241">
        <f t="shared" si="13"/>
        <v>516.3450177235131</v>
      </c>
      <c r="P241">
        <f t="shared" si="11"/>
        <v>43.02875147695943</v>
      </c>
    </row>
    <row r="242" spans="4:14" ht="13.5" thickBot="1">
      <c r="D242" s="4">
        <f>SUM(D240:D241)</f>
        <v>95</v>
      </c>
      <c r="N242" s="7"/>
    </row>
    <row r="243" spans="1:16" ht="13.5" thickTop="1">
      <c r="A243" t="s">
        <v>518</v>
      </c>
      <c r="B243" s="3" t="s">
        <v>519</v>
      </c>
      <c r="C243" s="3" t="s">
        <v>520</v>
      </c>
      <c r="D243">
        <v>20</v>
      </c>
      <c r="E243" t="s">
        <v>145</v>
      </c>
      <c r="F243" s="8" t="s">
        <v>129</v>
      </c>
      <c r="G243" s="8">
        <v>8</v>
      </c>
      <c r="H243" s="15">
        <v>44.7</v>
      </c>
      <c r="I243" s="3" t="s">
        <v>521</v>
      </c>
      <c r="J243" s="8" t="s">
        <v>27</v>
      </c>
      <c r="K243" s="8" t="s">
        <v>522</v>
      </c>
      <c r="L243" s="12">
        <v>13110</v>
      </c>
      <c r="M243" s="8" t="s">
        <v>523</v>
      </c>
      <c r="N243" s="7">
        <f t="shared" si="12"/>
        <v>43.02875147695943</v>
      </c>
      <c r="O243">
        <f t="shared" si="13"/>
        <v>516.3450177235131</v>
      </c>
      <c r="P243">
        <f t="shared" si="11"/>
        <v>43.02875147695943</v>
      </c>
    </row>
    <row r="244" ht="12.75">
      <c r="N244" s="7"/>
    </row>
    <row r="245" spans="1:16" ht="12.75">
      <c r="A245" t="s">
        <v>524</v>
      </c>
      <c r="B245" s="3" t="s">
        <v>525</v>
      </c>
      <c r="C245" s="3" t="s">
        <v>456</v>
      </c>
      <c r="D245">
        <v>12</v>
      </c>
      <c r="E245" t="s">
        <v>24</v>
      </c>
      <c r="F245" s="8" t="s">
        <v>25</v>
      </c>
      <c r="G245" s="8">
        <v>8</v>
      </c>
      <c r="H245" s="15">
        <v>44.7</v>
      </c>
      <c r="I245" s="3" t="s">
        <v>526</v>
      </c>
      <c r="J245" s="8" t="s">
        <v>27</v>
      </c>
      <c r="K245" s="8" t="s">
        <v>522</v>
      </c>
      <c r="L245" s="12">
        <v>13110</v>
      </c>
      <c r="M245" s="8" t="s">
        <v>527</v>
      </c>
      <c r="N245" s="7">
        <f t="shared" si="12"/>
        <v>43.02875147695943</v>
      </c>
      <c r="O245">
        <f t="shared" si="13"/>
        <v>516.3450177235131</v>
      </c>
      <c r="P245">
        <f t="shared" si="11"/>
        <v>43.02875147695943</v>
      </c>
    </row>
    <row r="246" spans="1:16" ht="12.75">
      <c r="A246" t="s">
        <v>524</v>
      </c>
      <c r="B246" s="3" t="s">
        <v>529</v>
      </c>
      <c r="C246" s="3" t="s">
        <v>528</v>
      </c>
      <c r="D246">
        <v>2</v>
      </c>
      <c r="E246" t="s">
        <v>24</v>
      </c>
      <c r="F246" s="8" t="s">
        <v>25</v>
      </c>
      <c r="G246" s="8">
        <v>8</v>
      </c>
      <c r="H246" s="15">
        <v>44.7</v>
      </c>
      <c r="I246" s="3" t="s">
        <v>521</v>
      </c>
      <c r="J246" s="8" t="s">
        <v>27</v>
      </c>
      <c r="K246" s="8" t="s">
        <v>522</v>
      </c>
      <c r="L246" s="12">
        <v>13110</v>
      </c>
      <c r="M246" s="8" t="s">
        <v>527</v>
      </c>
      <c r="N246" s="7">
        <f t="shared" si="12"/>
        <v>43.02875147695943</v>
      </c>
      <c r="O246">
        <f t="shared" si="13"/>
        <v>516.3450177235131</v>
      </c>
      <c r="P246">
        <f t="shared" si="11"/>
        <v>43.02875147695943</v>
      </c>
    </row>
    <row r="247" spans="1:16" ht="12.75">
      <c r="A247" t="s">
        <v>524</v>
      </c>
      <c r="B247" s="3" t="s">
        <v>530</v>
      </c>
      <c r="C247" s="3" t="s">
        <v>520</v>
      </c>
      <c r="D247">
        <v>20</v>
      </c>
      <c r="E247" t="s">
        <v>24</v>
      </c>
      <c r="F247" s="8" t="s">
        <v>25</v>
      </c>
      <c r="G247" s="8">
        <v>8</v>
      </c>
      <c r="H247" s="15">
        <v>44.7</v>
      </c>
      <c r="I247" s="3" t="s">
        <v>521</v>
      </c>
      <c r="J247" s="8" t="s">
        <v>27</v>
      </c>
      <c r="K247" s="8" t="s">
        <v>522</v>
      </c>
      <c r="L247" s="12">
        <v>13110</v>
      </c>
      <c r="M247" s="8" t="s">
        <v>518</v>
      </c>
      <c r="N247" s="7">
        <f t="shared" si="12"/>
        <v>43.02875147695943</v>
      </c>
      <c r="O247">
        <f t="shared" si="13"/>
        <v>516.3450177235131</v>
      </c>
      <c r="P247">
        <f t="shared" si="11"/>
        <v>43.02875147695943</v>
      </c>
    </row>
    <row r="248" spans="4:14" ht="13.5" thickBot="1">
      <c r="D248" s="4">
        <f>SUM(D245:D247)</f>
        <v>34</v>
      </c>
      <c r="N248" s="7"/>
    </row>
    <row r="249" spans="1:16" ht="13.5" thickTop="1">
      <c r="A249" t="s">
        <v>531</v>
      </c>
      <c r="B249" s="3" t="s">
        <v>532</v>
      </c>
      <c r="C249" s="3" t="s">
        <v>520</v>
      </c>
      <c r="D249">
        <v>50</v>
      </c>
      <c r="E249" t="s">
        <v>145</v>
      </c>
      <c r="F249" s="8" t="s">
        <v>25</v>
      </c>
      <c r="G249" s="8">
        <v>8</v>
      </c>
      <c r="H249" s="15">
        <v>44.7</v>
      </c>
      <c r="I249" s="3" t="s">
        <v>521</v>
      </c>
      <c r="J249" s="8" t="s">
        <v>27</v>
      </c>
      <c r="K249" s="8" t="s">
        <v>522</v>
      </c>
      <c r="L249" s="12">
        <v>13110</v>
      </c>
      <c r="M249" s="8" t="s">
        <v>533</v>
      </c>
      <c r="N249" s="7">
        <f t="shared" si="12"/>
        <v>43.02875147695943</v>
      </c>
      <c r="O249">
        <f t="shared" si="13"/>
        <v>516.3450177235131</v>
      </c>
      <c r="P249">
        <f t="shared" si="11"/>
        <v>43.02875147695943</v>
      </c>
    </row>
    <row r="250" ht="12.75">
      <c r="N250" s="7"/>
    </row>
    <row r="251" spans="1:16" ht="12.75">
      <c r="A251" t="s">
        <v>534</v>
      </c>
      <c r="B251" s="3" t="s">
        <v>535</v>
      </c>
      <c r="C251" s="3" t="s">
        <v>536</v>
      </c>
      <c r="D251">
        <v>7</v>
      </c>
      <c r="E251" t="s">
        <v>60</v>
      </c>
      <c r="G251" s="8">
        <v>8</v>
      </c>
      <c r="H251" s="15">
        <v>35</v>
      </c>
      <c r="I251" s="3" t="s">
        <v>537</v>
      </c>
      <c r="J251" s="8" t="s">
        <v>53</v>
      </c>
      <c r="K251" s="8" t="s">
        <v>424</v>
      </c>
      <c r="L251" s="12">
        <v>10670</v>
      </c>
      <c r="N251" s="7">
        <f t="shared" si="12"/>
        <v>35.020349218852566</v>
      </c>
      <c r="O251">
        <f t="shared" si="13"/>
        <v>420.2441906262308</v>
      </c>
      <c r="P251">
        <f t="shared" si="11"/>
        <v>35.020349218852566</v>
      </c>
    </row>
    <row r="252" ht="12.75">
      <c r="N252" s="7"/>
    </row>
    <row r="253" spans="1:16" ht="12.75">
      <c r="A253" t="s">
        <v>538</v>
      </c>
      <c r="B253" s="3" t="s">
        <v>539</v>
      </c>
      <c r="C253" s="3" t="s">
        <v>334</v>
      </c>
      <c r="D253">
        <v>1</v>
      </c>
      <c r="E253" t="s">
        <v>60</v>
      </c>
      <c r="G253" s="8">
        <v>8</v>
      </c>
      <c r="H253" s="15">
        <v>40</v>
      </c>
      <c r="I253" s="3" t="s">
        <v>540</v>
      </c>
      <c r="J253" s="8" t="s">
        <v>53</v>
      </c>
      <c r="K253" s="8" t="s">
        <v>424</v>
      </c>
      <c r="L253" s="12">
        <v>12800</v>
      </c>
      <c r="N253" s="7">
        <f t="shared" si="12"/>
        <v>42.0112905343311</v>
      </c>
      <c r="O253">
        <f t="shared" si="13"/>
        <v>504.1354864119732</v>
      </c>
      <c r="P253">
        <f t="shared" si="11"/>
        <v>42.0112905343311</v>
      </c>
    </row>
    <row r="254" ht="12.75">
      <c r="N254" s="7"/>
    </row>
    <row r="255" spans="1:16" ht="12.75">
      <c r="A255" t="s">
        <v>541</v>
      </c>
      <c r="B255" s="3" t="s">
        <v>542</v>
      </c>
      <c r="C255" s="3" t="s">
        <v>543</v>
      </c>
      <c r="D255">
        <v>48</v>
      </c>
      <c r="E255" t="s">
        <v>60</v>
      </c>
      <c r="G255" s="8">
        <v>8</v>
      </c>
      <c r="H255" s="15">
        <v>50</v>
      </c>
      <c r="I255" s="3" t="s">
        <v>544</v>
      </c>
      <c r="J255" s="8" t="s">
        <v>53</v>
      </c>
      <c r="K255" s="8" t="s">
        <v>545</v>
      </c>
      <c r="L255" s="12">
        <v>13410</v>
      </c>
      <c r="N255" s="7">
        <f t="shared" si="12"/>
        <v>44.01339109885782</v>
      </c>
      <c r="O255">
        <f t="shared" si="13"/>
        <v>528.1606931862938</v>
      </c>
      <c r="P255">
        <f t="shared" si="11"/>
        <v>44.01339109885782</v>
      </c>
    </row>
    <row r="256" ht="12.75">
      <c r="N256" s="7"/>
    </row>
    <row r="257" spans="1:16" ht="12.75">
      <c r="A257" t="s">
        <v>546</v>
      </c>
      <c r="B257" s="3" t="s">
        <v>547</v>
      </c>
      <c r="C257" s="3" t="s">
        <v>543</v>
      </c>
      <c r="D257">
        <v>109</v>
      </c>
      <c r="E257" t="s">
        <v>60</v>
      </c>
      <c r="G257" s="8">
        <v>8</v>
      </c>
      <c r="H257" s="15">
        <v>50</v>
      </c>
      <c r="I257" s="3" t="s">
        <v>548</v>
      </c>
      <c r="J257" s="8" t="s">
        <v>53</v>
      </c>
      <c r="K257" s="8" t="s">
        <v>545</v>
      </c>
      <c r="L257" s="12">
        <v>13410</v>
      </c>
      <c r="N257" s="7">
        <f t="shared" si="12"/>
        <v>44.01339109885782</v>
      </c>
      <c r="O257">
        <f t="shared" si="13"/>
        <v>528.1606931862938</v>
      </c>
      <c r="P257">
        <f t="shared" si="11"/>
        <v>44.01339109885782</v>
      </c>
    </row>
    <row r="258" ht="12.75">
      <c r="N258" s="7"/>
    </row>
    <row r="259" spans="1:16" ht="12.75">
      <c r="A259" t="s">
        <v>549</v>
      </c>
      <c r="C259" s="3" t="s">
        <v>334</v>
      </c>
      <c r="D259">
        <v>9</v>
      </c>
      <c r="E259" t="s">
        <v>60</v>
      </c>
      <c r="G259" s="8">
        <v>8</v>
      </c>
      <c r="H259" s="15">
        <v>40.6</v>
      </c>
      <c r="I259" s="3" t="s">
        <v>550</v>
      </c>
      <c r="J259" s="8" t="s">
        <v>53</v>
      </c>
      <c r="L259" s="12">
        <v>12800</v>
      </c>
      <c r="N259" s="7">
        <f t="shared" si="12"/>
        <v>42.0112905343311</v>
      </c>
      <c r="O259">
        <f t="shared" si="13"/>
        <v>504.1354864119732</v>
      </c>
      <c r="P259">
        <f t="shared" si="11"/>
        <v>42.0112905343311</v>
      </c>
    </row>
    <row r="260" ht="12.75">
      <c r="N260" s="7"/>
    </row>
    <row r="261" spans="1:16" ht="12.75">
      <c r="A261" t="s">
        <v>551</v>
      </c>
      <c r="B261" s="3" t="s">
        <v>552</v>
      </c>
      <c r="C261" s="3" t="s">
        <v>553</v>
      </c>
      <c r="D261">
        <v>40</v>
      </c>
      <c r="E261" t="s">
        <v>60</v>
      </c>
      <c r="G261" s="8">
        <v>8</v>
      </c>
      <c r="H261" s="15">
        <v>58</v>
      </c>
      <c r="I261" s="3" t="s">
        <v>554</v>
      </c>
      <c r="J261" s="8" t="s">
        <v>53</v>
      </c>
      <c r="K261" s="8" t="s">
        <v>545</v>
      </c>
      <c r="L261" s="12">
        <v>13410</v>
      </c>
      <c r="N261" s="7">
        <f t="shared" si="12"/>
        <v>44.01339109885782</v>
      </c>
      <c r="O261">
        <f t="shared" si="13"/>
        <v>528.1606931862938</v>
      </c>
      <c r="P261">
        <f t="shared" si="11"/>
        <v>44.01339109885782</v>
      </c>
    </row>
    <row r="262" ht="12.75">
      <c r="N262" s="7"/>
    </row>
    <row r="263" spans="1:16" ht="12.75">
      <c r="A263" t="s">
        <v>555</v>
      </c>
      <c r="B263" s="3" t="s">
        <v>556</v>
      </c>
      <c r="C263" s="3" t="s">
        <v>557</v>
      </c>
      <c r="D263">
        <v>193</v>
      </c>
      <c r="E263" t="s">
        <v>145</v>
      </c>
      <c r="G263" s="8">
        <v>4</v>
      </c>
      <c r="H263" s="15">
        <v>22.4</v>
      </c>
      <c r="I263" s="3" t="s">
        <v>558</v>
      </c>
      <c r="J263" s="8" t="s">
        <v>129</v>
      </c>
      <c r="K263" s="8" t="s">
        <v>424</v>
      </c>
      <c r="L263" s="12">
        <v>6710</v>
      </c>
      <c r="N263" s="7">
        <f t="shared" si="12"/>
        <v>22.02310620979388</v>
      </c>
      <c r="O263">
        <f t="shared" si="13"/>
        <v>264.27727451752656</v>
      </c>
      <c r="P263">
        <f t="shared" si="11"/>
        <v>22.02310620979388</v>
      </c>
    </row>
    <row r="264" spans="1:16" ht="12.75">
      <c r="A264" t="s">
        <v>555</v>
      </c>
      <c r="B264" s="13" t="s">
        <v>559</v>
      </c>
      <c r="C264" s="3" t="s">
        <v>560</v>
      </c>
      <c r="D264">
        <v>99</v>
      </c>
      <c r="E264" t="s">
        <v>145</v>
      </c>
      <c r="G264" s="8">
        <v>4</v>
      </c>
      <c r="H264" s="15">
        <v>22.4</v>
      </c>
      <c r="I264" s="3" t="s">
        <v>561</v>
      </c>
      <c r="J264" s="8" t="s">
        <v>129</v>
      </c>
      <c r="K264" s="8" t="s">
        <v>424</v>
      </c>
      <c r="L264" s="12">
        <v>6710</v>
      </c>
      <c r="N264" s="7">
        <f t="shared" si="12"/>
        <v>22.02310620979388</v>
      </c>
      <c r="O264">
        <f t="shared" si="13"/>
        <v>264.27727451752656</v>
      </c>
      <c r="P264">
        <f t="shared" si="11"/>
        <v>22.02310620979388</v>
      </c>
    </row>
    <row r="265" spans="1:16" ht="12.75">
      <c r="A265" t="s">
        <v>555</v>
      </c>
      <c r="B265" s="13" t="s">
        <v>562</v>
      </c>
      <c r="C265" s="3" t="s">
        <v>42</v>
      </c>
      <c r="D265">
        <v>99</v>
      </c>
      <c r="E265" t="s">
        <v>145</v>
      </c>
      <c r="G265" s="8">
        <v>4</v>
      </c>
      <c r="H265" s="15">
        <v>22.4</v>
      </c>
      <c r="I265" s="3" t="s">
        <v>561</v>
      </c>
      <c r="J265" s="8" t="s">
        <v>129</v>
      </c>
      <c r="K265" s="8" t="s">
        <v>424</v>
      </c>
      <c r="L265" s="12">
        <v>6710</v>
      </c>
      <c r="N265" s="7">
        <f t="shared" si="12"/>
        <v>22.02310620979388</v>
      </c>
      <c r="O265">
        <f t="shared" si="13"/>
        <v>264.27727451752656</v>
      </c>
      <c r="P265">
        <f t="shared" si="11"/>
        <v>22.02310620979388</v>
      </c>
    </row>
    <row r="266" spans="1:16" ht="12.75">
      <c r="A266" t="s">
        <v>555</v>
      </c>
      <c r="B266" s="3" t="s">
        <v>563</v>
      </c>
      <c r="C266" s="3" t="s">
        <v>564</v>
      </c>
      <c r="D266">
        <v>100</v>
      </c>
      <c r="E266" t="s">
        <v>145</v>
      </c>
      <c r="G266" s="8">
        <v>4</v>
      </c>
      <c r="H266" s="15">
        <v>22.4</v>
      </c>
      <c r="I266" s="3" t="s">
        <v>561</v>
      </c>
      <c r="J266" s="8" t="s">
        <v>129</v>
      </c>
      <c r="K266" s="8" t="s">
        <v>424</v>
      </c>
      <c r="L266" s="12">
        <v>6710</v>
      </c>
      <c r="N266" s="7">
        <f t="shared" si="12"/>
        <v>22.02310620979388</v>
      </c>
      <c r="O266">
        <f t="shared" si="13"/>
        <v>264.27727451752656</v>
      </c>
      <c r="P266">
        <f t="shared" si="11"/>
        <v>22.02310620979388</v>
      </c>
    </row>
    <row r="267" spans="1:16" ht="12.75">
      <c r="A267" t="s">
        <v>555</v>
      </c>
      <c r="B267" s="3" t="s">
        <v>565</v>
      </c>
      <c r="C267" s="3" t="s">
        <v>270</v>
      </c>
      <c r="D267">
        <v>100</v>
      </c>
      <c r="E267" t="s">
        <v>145</v>
      </c>
      <c r="G267" s="8">
        <v>4</v>
      </c>
      <c r="H267" s="15">
        <v>22.4</v>
      </c>
      <c r="I267" s="3" t="s">
        <v>561</v>
      </c>
      <c r="J267" s="8" t="s">
        <v>129</v>
      </c>
      <c r="K267" s="8" t="s">
        <v>424</v>
      </c>
      <c r="L267" s="12">
        <v>6710</v>
      </c>
      <c r="N267" s="7">
        <f t="shared" si="12"/>
        <v>22.02310620979388</v>
      </c>
      <c r="O267">
        <f t="shared" si="13"/>
        <v>264.27727451752656</v>
      </c>
      <c r="P267">
        <f t="shared" si="11"/>
        <v>22.02310620979388</v>
      </c>
    </row>
    <row r="268" spans="4:14" ht="13.5" thickBot="1">
      <c r="D268" s="4">
        <f>SUM(D263:D267)</f>
        <v>591</v>
      </c>
      <c r="N268" s="7"/>
    </row>
    <row r="269" spans="1:16" ht="13.5" thickTop="1">
      <c r="A269" t="s">
        <v>566</v>
      </c>
      <c r="B269" s="13" t="s">
        <v>567</v>
      </c>
      <c r="C269" s="3" t="s">
        <v>557</v>
      </c>
      <c r="D269">
        <v>298</v>
      </c>
      <c r="E269" t="s">
        <v>145</v>
      </c>
      <c r="G269" s="8">
        <v>4</v>
      </c>
      <c r="H269" s="15">
        <v>22.4</v>
      </c>
      <c r="I269" s="3" t="s">
        <v>568</v>
      </c>
      <c r="J269" s="8" t="s">
        <v>129</v>
      </c>
      <c r="K269" s="8" t="s">
        <v>424</v>
      </c>
      <c r="L269" s="12">
        <v>6710</v>
      </c>
      <c r="N269" s="7">
        <f t="shared" si="12"/>
        <v>22.02310620979388</v>
      </c>
      <c r="O269">
        <f t="shared" si="13"/>
        <v>264.27727451752656</v>
      </c>
      <c r="P269">
        <f t="shared" si="11"/>
        <v>22.02310620979388</v>
      </c>
    </row>
    <row r="270" ht="12.75">
      <c r="N270" s="7"/>
    </row>
    <row r="271" spans="1:16" ht="12.75">
      <c r="A271" t="s">
        <v>569</v>
      </c>
      <c r="B271" s="3" t="s">
        <v>350</v>
      </c>
      <c r="C271" s="3" t="s">
        <v>570</v>
      </c>
      <c r="D271">
        <v>5</v>
      </c>
      <c r="E271" t="s">
        <v>140</v>
      </c>
      <c r="G271" s="8">
        <v>8</v>
      </c>
      <c r="H271" s="15">
        <v>30.5</v>
      </c>
      <c r="I271" s="3" t="s">
        <v>571</v>
      </c>
      <c r="J271" s="8" t="s">
        <v>352</v>
      </c>
      <c r="K271" s="8" t="s">
        <v>424</v>
      </c>
      <c r="L271" s="12">
        <v>12190</v>
      </c>
      <c r="N271" s="7">
        <f t="shared" si="12"/>
        <v>40.00918996980438</v>
      </c>
      <c r="O271">
        <f t="shared" si="13"/>
        <v>480.1102796376526</v>
      </c>
      <c r="P271">
        <f aca="true" t="shared" si="14" ref="P271:P334">O271/12</f>
        <v>40.00918996980438</v>
      </c>
    </row>
    <row r="272" ht="12.75">
      <c r="N272" s="7"/>
    </row>
    <row r="273" spans="1:16" ht="12.75">
      <c r="A273" t="s">
        <v>572</v>
      </c>
      <c r="B273" s="3" t="s">
        <v>573</v>
      </c>
      <c r="C273" s="3" t="s">
        <v>265</v>
      </c>
      <c r="D273">
        <v>66</v>
      </c>
      <c r="E273" t="s">
        <v>60</v>
      </c>
      <c r="G273" s="8">
        <v>4</v>
      </c>
      <c r="H273" s="15">
        <v>22.4</v>
      </c>
      <c r="I273" s="3" t="s">
        <v>574</v>
      </c>
      <c r="J273" s="8" t="s">
        <v>53</v>
      </c>
      <c r="K273" s="8" t="s">
        <v>575</v>
      </c>
      <c r="L273" s="12">
        <v>6710</v>
      </c>
      <c r="N273" s="7">
        <f t="shared" si="12"/>
        <v>22.02310620979388</v>
      </c>
      <c r="O273">
        <f t="shared" si="13"/>
        <v>264.27727451752656</v>
      </c>
      <c r="P273">
        <f t="shared" si="14"/>
        <v>22.02310620979388</v>
      </c>
    </row>
    <row r="274" ht="12.75">
      <c r="N274" s="7"/>
    </row>
    <row r="275" spans="1:16" ht="12.75">
      <c r="A275" t="s">
        <v>576</v>
      </c>
      <c r="B275" s="3" t="s">
        <v>577</v>
      </c>
      <c r="C275" s="3" t="s">
        <v>203</v>
      </c>
      <c r="D275">
        <v>47</v>
      </c>
      <c r="E275" t="s">
        <v>140</v>
      </c>
      <c r="G275" s="8">
        <v>8</v>
      </c>
      <c r="H275" s="15">
        <v>30.5</v>
      </c>
      <c r="I275" s="3" t="s">
        <v>571</v>
      </c>
      <c r="J275" s="8" t="s">
        <v>53</v>
      </c>
      <c r="L275" s="12">
        <v>12800</v>
      </c>
      <c r="N275" s="7">
        <f t="shared" si="12"/>
        <v>42.0112905343311</v>
      </c>
      <c r="O275">
        <f t="shared" si="13"/>
        <v>504.1354864119732</v>
      </c>
      <c r="P275">
        <f t="shared" si="14"/>
        <v>42.0112905343311</v>
      </c>
    </row>
    <row r="276" ht="12.75">
      <c r="N276" s="7"/>
    </row>
    <row r="277" spans="1:16" ht="12.75">
      <c r="A277" t="s">
        <v>578</v>
      </c>
      <c r="B277" s="13" t="s">
        <v>579</v>
      </c>
      <c r="C277" s="3" t="s">
        <v>580</v>
      </c>
      <c r="D277">
        <v>24</v>
      </c>
      <c r="E277" t="s">
        <v>145</v>
      </c>
      <c r="G277" s="8">
        <v>4</v>
      </c>
      <c r="H277" s="15">
        <v>17.3</v>
      </c>
      <c r="I277" s="3" t="s">
        <v>581</v>
      </c>
      <c r="J277" s="8" t="s">
        <v>129</v>
      </c>
      <c r="K277" s="8" t="s">
        <v>424</v>
      </c>
      <c r="L277" s="12">
        <v>6100</v>
      </c>
      <c r="N277" s="7">
        <f t="shared" si="12"/>
        <v>20.021005645267163</v>
      </c>
      <c r="O277">
        <f t="shared" si="13"/>
        <v>240.25206774320597</v>
      </c>
      <c r="P277">
        <f t="shared" si="14"/>
        <v>20.021005645267163</v>
      </c>
    </row>
    <row r="278" spans="1:16" ht="12.75">
      <c r="A278" t="s">
        <v>578</v>
      </c>
      <c r="B278" s="3" t="s">
        <v>582</v>
      </c>
      <c r="C278" s="3" t="s">
        <v>583</v>
      </c>
      <c r="D278">
        <v>7</v>
      </c>
      <c r="E278" t="s">
        <v>145</v>
      </c>
      <c r="G278" s="8">
        <v>4</v>
      </c>
      <c r="H278" s="15">
        <v>17.3</v>
      </c>
      <c r="I278" s="3" t="s">
        <v>581</v>
      </c>
      <c r="J278" s="8" t="s">
        <v>129</v>
      </c>
      <c r="K278" s="8" t="s">
        <v>424</v>
      </c>
      <c r="L278" s="12">
        <v>6100</v>
      </c>
      <c r="N278" s="7">
        <f t="shared" si="12"/>
        <v>20.021005645267163</v>
      </c>
      <c r="O278">
        <f t="shared" si="13"/>
        <v>240.25206774320597</v>
      </c>
      <c r="P278">
        <f t="shared" si="14"/>
        <v>20.021005645267163</v>
      </c>
    </row>
    <row r="279" spans="4:14" ht="13.5" thickBot="1">
      <c r="D279" s="4">
        <f>SUM(D277:D278)</f>
        <v>31</v>
      </c>
      <c r="N279" s="7"/>
    </row>
    <row r="280" spans="1:16" ht="13.5" thickTop="1">
      <c r="A280" t="s">
        <v>584</v>
      </c>
      <c r="B280" s="3" t="s">
        <v>585</v>
      </c>
      <c r="C280" s="3" t="s">
        <v>256</v>
      </c>
      <c r="D280">
        <v>94</v>
      </c>
      <c r="E280" t="s">
        <v>24</v>
      </c>
      <c r="G280" s="8">
        <v>8</v>
      </c>
      <c r="I280" s="3" t="s">
        <v>586</v>
      </c>
      <c r="J280" s="8" t="s">
        <v>587</v>
      </c>
      <c r="K280" s="8" t="s">
        <v>588</v>
      </c>
      <c r="L280" s="12">
        <v>10970</v>
      </c>
      <c r="M280" s="8" t="s">
        <v>60</v>
      </c>
      <c r="N280" s="7">
        <f t="shared" si="12"/>
        <v>36.00498884075095</v>
      </c>
      <c r="O280">
        <f t="shared" si="13"/>
        <v>432.0598660890114</v>
      </c>
      <c r="P280">
        <f t="shared" si="14"/>
        <v>36.00498884075095</v>
      </c>
    </row>
    <row r="281" ht="12.75">
      <c r="N281" s="7"/>
    </row>
    <row r="282" spans="1:16" ht="12.75">
      <c r="A282" t="s">
        <v>589</v>
      </c>
      <c r="B282" s="3" t="s">
        <v>590</v>
      </c>
      <c r="C282" s="3" t="s">
        <v>256</v>
      </c>
      <c r="D282">
        <v>109</v>
      </c>
      <c r="E282" t="s">
        <v>24</v>
      </c>
      <c r="G282" s="8">
        <v>8</v>
      </c>
      <c r="I282" s="3" t="s">
        <v>586</v>
      </c>
      <c r="J282" s="8" t="s">
        <v>587</v>
      </c>
      <c r="K282" s="8" t="s">
        <v>588</v>
      </c>
      <c r="L282" s="12">
        <v>10970</v>
      </c>
      <c r="M282" s="8" t="s">
        <v>591</v>
      </c>
      <c r="N282" s="7">
        <f t="shared" si="12"/>
        <v>36.00498884075095</v>
      </c>
      <c r="O282">
        <f t="shared" si="13"/>
        <v>432.0598660890114</v>
      </c>
      <c r="P282">
        <f t="shared" si="14"/>
        <v>36.00498884075095</v>
      </c>
    </row>
    <row r="283" spans="1:16" ht="12.75">
      <c r="A283" t="s">
        <v>589</v>
      </c>
      <c r="B283" s="3" t="s">
        <v>592</v>
      </c>
      <c r="C283" s="3" t="s">
        <v>265</v>
      </c>
      <c r="D283">
        <v>4</v>
      </c>
      <c r="E283" t="s">
        <v>24</v>
      </c>
      <c r="G283" s="8">
        <v>8</v>
      </c>
      <c r="I283" s="3" t="s">
        <v>586</v>
      </c>
      <c r="J283" s="8" t="s">
        <v>587</v>
      </c>
      <c r="K283" s="8" t="s">
        <v>588</v>
      </c>
      <c r="L283" s="12">
        <v>10970</v>
      </c>
      <c r="M283" s="8" t="s">
        <v>591</v>
      </c>
      <c r="N283" s="7">
        <f t="shared" si="12"/>
        <v>36.00498884075095</v>
      </c>
      <c r="O283">
        <f t="shared" si="13"/>
        <v>432.0598660890114</v>
      </c>
      <c r="P283">
        <f t="shared" si="14"/>
        <v>36.00498884075095</v>
      </c>
    </row>
    <row r="284" spans="4:14" ht="13.5" thickBot="1">
      <c r="D284" s="4">
        <f>SUM(D282:D283)</f>
        <v>113</v>
      </c>
      <c r="N284" s="7"/>
    </row>
    <row r="285" spans="1:16" ht="13.5" thickTop="1">
      <c r="A285" t="s">
        <v>595</v>
      </c>
      <c r="B285" s="3" t="s">
        <v>596</v>
      </c>
      <c r="C285" s="3" t="s">
        <v>597</v>
      </c>
      <c r="D285">
        <v>9</v>
      </c>
      <c r="E285" t="s">
        <v>60</v>
      </c>
      <c r="G285" s="8">
        <v>8</v>
      </c>
      <c r="I285" s="3" t="s">
        <v>598</v>
      </c>
      <c r="J285" s="8" t="s">
        <v>53</v>
      </c>
      <c r="K285" s="8" t="s">
        <v>588</v>
      </c>
      <c r="L285" s="12">
        <v>10970</v>
      </c>
      <c r="M285" s="8" t="s">
        <v>599</v>
      </c>
      <c r="N285" s="7">
        <f t="shared" si="12"/>
        <v>36.00498884075095</v>
      </c>
      <c r="O285">
        <f t="shared" si="13"/>
        <v>432.0598660890114</v>
      </c>
      <c r="P285">
        <f t="shared" si="14"/>
        <v>36.00498884075095</v>
      </c>
    </row>
    <row r="286" ht="12.75">
      <c r="N286" s="7"/>
    </row>
    <row r="287" spans="1:16" ht="12.75">
      <c r="A287" t="s">
        <v>600</v>
      </c>
      <c r="B287" s="3" t="s">
        <v>601</v>
      </c>
      <c r="C287" s="3" t="s">
        <v>602</v>
      </c>
      <c r="D287">
        <v>6</v>
      </c>
      <c r="E287" t="s">
        <v>60</v>
      </c>
      <c r="G287" s="8">
        <v>8</v>
      </c>
      <c r="I287" s="3" t="s">
        <v>603</v>
      </c>
      <c r="J287" s="8" t="s">
        <v>53</v>
      </c>
      <c r="K287" s="8" t="s">
        <v>604</v>
      </c>
      <c r="L287" s="12">
        <v>25910</v>
      </c>
      <c r="M287" s="8" t="s">
        <v>605</v>
      </c>
      <c r="N287" s="7">
        <f t="shared" si="12"/>
        <v>85.04004201129054</v>
      </c>
      <c r="O287">
        <f t="shared" si="13"/>
        <v>1020.4805041354864</v>
      </c>
      <c r="P287">
        <f t="shared" si="14"/>
        <v>85.04004201129054</v>
      </c>
    </row>
    <row r="288" spans="1:16" ht="12.75">
      <c r="A288" t="s">
        <v>600</v>
      </c>
      <c r="B288" s="13" t="s">
        <v>606</v>
      </c>
      <c r="C288" s="3" t="s">
        <v>553</v>
      </c>
      <c r="D288">
        <v>20</v>
      </c>
      <c r="E288" t="s">
        <v>60</v>
      </c>
      <c r="G288" s="8">
        <v>8</v>
      </c>
      <c r="I288" s="3" t="s">
        <v>603</v>
      </c>
      <c r="J288" s="8" t="s">
        <v>53</v>
      </c>
      <c r="K288" s="8" t="s">
        <v>604</v>
      </c>
      <c r="L288" s="12">
        <v>25910</v>
      </c>
      <c r="M288" s="8" t="s">
        <v>605</v>
      </c>
      <c r="N288" s="7">
        <f t="shared" si="12"/>
        <v>85.04004201129054</v>
      </c>
      <c r="O288">
        <f t="shared" si="13"/>
        <v>1020.4805041354864</v>
      </c>
      <c r="P288">
        <f t="shared" si="14"/>
        <v>85.04004201129054</v>
      </c>
    </row>
    <row r="289" spans="4:14" ht="13.5" thickBot="1">
      <c r="D289" s="4">
        <f>SUM(D287:D288)</f>
        <v>26</v>
      </c>
      <c r="N289" s="7"/>
    </row>
    <row r="290" spans="1:16" ht="13.5" thickTop="1">
      <c r="A290" t="s">
        <v>593</v>
      </c>
      <c r="B290" s="3" t="s">
        <v>594</v>
      </c>
      <c r="C290" s="3" t="s">
        <v>265</v>
      </c>
      <c r="D290">
        <v>51</v>
      </c>
      <c r="E290" t="s">
        <v>24</v>
      </c>
      <c r="G290" s="8">
        <v>8</v>
      </c>
      <c r="I290" s="3" t="s">
        <v>607</v>
      </c>
      <c r="J290" s="8" t="s">
        <v>129</v>
      </c>
      <c r="K290" s="8" t="s">
        <v>588</v>
      </c>
      <c r="L290" s="12">
        <v>10970</v>
      </c>
      <c r="M290" s="8" t="s">
        <v>608</v>
      </c>
      <c r="N290" s="7">
        <f t="shared" si="12"/>
        <v>36.00498884075095</v>
      </c>
      <c r="O290">
        <f t="shared" si="13"/>
        <v>432.0598660890114</v>
      </c>
      <c r="P290">
        <f t="shared" si="14"/>
        <v>36.00498884075095</v>
      </c>
    </row>
    <row r="291" ht="12.75">
      <c r="N291" s="7"/>
    </row>
    <row r="292" spans="1:16" ht="12.75">
      <c r="A292" t="s">
        <v>609</v>
      </c>
      <c r="B292" s="3" t="s">
        <v>610</v>
      </c>
      <c r="C292" s="3" t="s">
        <v>265</v>
      </c>
      <c r="D292">
        <v>33</v>
      </c>
      <c r="E292" t="s">
        <v>24</v>
      </c>
      <c r="G292" s="8">
        <v>8</v>
      </c>
      <c r="I292" s="3" t="s">
        <v>607</v>
      </c>
      <c r="J292" s="8" t="s">
        <v>25</v>
      </c>
      <c r="K292" s="8" t="s">
        <v>588</v>
      </c>
      <c r="L292" s="12">
        <v>10970</v>
      </c>
      <c r="M292" s="8" t="s">
        <v>611</v>
      </c>
      <c r="N292" s="7">
        <f t="shared" si="12"/>
        <v>36.00498884075095</v>
      </c>
      <c r="O292">
        <f t="shared" si="13"/>
        <v>432.0598660890114</v>
      </c>
      <c r="P292">
        <f t="shared" si="14"/>
        <v>36.00498884075095</v>
      </c>
    </row>
    <row r="293" ht="12.75">
      <c r="N293" s="7"/>
    </row>
    <row r="294" spans="1:16" ht="12.75">
      <c r="A294" t="s">
        <v>612</v>
      </c>
      <c r="B294" s="3" t="s">
        <v>613</v>
      </c>
      <c r="C294" s="3" t="s">
        <v>378</v>
      </c>
      <c r="D294">
        <v>18</v>
      </c>
      <c r="E294" t="s">
        <v>422</v>
      </c>
      <c r="G294" s="8">
        <v>8</v>
      </c>
      <c r="I294" s="3" t="s">
        <v>614</v>
      </c>
      <c r="J294" s="8" t="s">
        <v>25</v>
      </c>
      <c r="K294" s="8" t="s">
        <v>588</v>
      </c>
      <c r="L294" s="12">
        <v>10970</v>
      </c>
      <c r="M294" s="8" t="s">
        <v>615</v>
      </c>
      <c r="N294" s="7">
        <f t="shared" si="12"/>
        <v>36.00498884075095</v>
      </c>
      <c r="O294">
        <f t="shared" si="13"/>
        <v>432.0598660890114</v>
      </c>
      <c r="P294">
        <f t="shared" si="14"/>
        <v>36.00498884075095</v>
      </c>
    </row>
    <row r="295" ht="12.75">
      <c r="N295" s="7"/>
    </row>
    <row r="296" spans="1:16" ht="12.75">
      <c r="A296" t="s">
        <v>616</v>
      </c>
      <c r="B296" s="3" t="s">
        <v>617</v>
      </c>
      <c r="C296" s="3" t="s">
        <v>618</v>
      </c>
      <c r="D296">
        <v>49</v>
      </c>
      <c r="E296" t="s">
        <v>145</v>
      </c>
      <c r="G296" s="8">
        <v>4</v>
      </c>
      <c r="I296" s="3" t="s">
        <v>619</v>
      </c>
      <c r="J296" s="8" t="s">
        <v>129</v>
      </c>
      <c r="K296" s="8" t="s">
        <v>620</v>
      </c>
      <c r="L296" s="12">
        <v>5490</v>
      </c>
      <c r="M296" s="8" t="s">
        <v>616</v>
      </c>
      <c r="N296" s="7">
        <f>P296</f>
        <v>18.01890508074045</v>
      </c>
      <c r="O296">
        <f>L296/25.39</f>
        <v>216.22686096888538</v>
      </c>
      <c r="P296">
        <f t="shared" si="14"/>
        <v>18.01890508074045</v>
      </c>
    </row>
    <row r="297" spans="1:16" ht="12.75">
      <c r="A297" t="s">
        <v>616</v>
      </c>
      <c r="B297" s="3" t="s">
        <v>621</v>
      </c>
      <c r="C297" s="3" t="s">
        <v>622</v>
      </c>
      <c r="D297">
        <v>30</v>
      </c>
      <c r="E297" t="s">
        <v>145</v>
      </c>
      <c r="G297" s="8">
        <v>4</v>
      </c>
      <c r="I297" s="3" t="s">
        <v>619</v>
      </c>
      <c r="J297" s="8" t="s">
        <v>129</v>
      </c>
      <c r="K297" s="8" t="s">
        <v>620</v>
      </c>
      <c r="L297" s="12">
        <v>5490</v>
      </c>
      <c r="M297" s="8" t="s">
        <v>616</v>
      </c>
      <c r="N297" s="7">
        <f aca="true" t="shared" si="15" ref="N297:N311">P297</f>
        <v>18.01890508074045</v>
      </c>
      <c r="O297">
        <f aca="true" t="shared" si="16" ref="O297:O311">L297/25.39</f>
        <v>216.22686096888538</v>
      </c>
      <c r="P297">
        <f t="shared" si="14"/>
        <v>18.01890508074045</v>
      </c>
    </row>
    <row r="298" spans="1:16" ht="12.75">
      <c r="A298" t="s">
        <v>616</v>
      </c>
      <c r="B298" s="3" t="s">
        <v>623</v>
      </c>
      <c r="C298" s="3" t="s">
        <v>624</v>
      </c>
      <c r="D298">
        <v>99</v>
      </c>
      <c r="E298" t="s">
        <v>145</v>
      </c>
      <c r="G298" s="8">
        <v>4</v>
      </c>
      <c r="I298" s="3" t="s">
        <v>619</v>
      </c>
      <c r="J298" s="8" t="s">
        <v>129</v>
      </c>
      <c r="K298" s="8" t="s">
        <v>620</v>
      </c>
      <c r="L298" s="12">
        <v>5490</v>
      </c>
      <c r="M298" s="8" t="s">
        <v>616</v>
      </c>
      <c r="N298" s="7">
        <f t="shared" si="15"/>
        <v>18.01890508074045</v>
      </c>
      <c r="O298">
        <f t="shared" si="16"/>
        <v>216.22686096888538</v>
      </c>
      <c r="P298">
        <f t="shared" si="14"/>
        <v>18.01890508074045</v>
      </c>
    </row>
    <row r="299" spans="4:14" ht="13.5" thickBot="1">
      <c r="D299" s="4">
        <f>SUM(D296:D298)</f>
        <v>178</v>
      </c>
      <c r="N299" s="7">
        <f t="shared" si="15"/>
        <v>0</v>
      </c>
    </row>
    <row r="300" spans="1:16" ht="13.5" thickTop="1">
      <c r="A300" t="s">
        <v>636</v>
      </c>
      <c r="B300" s="3" t="s">
        <v>637</v>
      </c>
      <c r="C300" s="3" t="s">
        <v>40</v>
      </c>
      <c r="D300">
        <v>1</v>
      </c>
      <c r="E300" t="s">
        <v>24</v>
      </c>
      <c r="F300" s="8" t="s">
        <v>25</v>
      </c>
      <c r="G300" s="8">
        <v>8</v>
      </c>
      <c r="I300" s="3" t="s">
        <v>638</v>
      </c>
      <c r="J300" s="8" t="s">
        <v>27</v>
      </c>
      <c r="K300" s="8" t="s">
        <v>639</v>
      </c>
      <c r="L300" s="12">
        <v>12190</v>
      </c>
      <c r="M300" s="8" t="s">
        <v>640</v>
      </c>
      <c r="N300" s="7">
        <f t="shared" si="15"/>
        <v>40.00918996980438</v>
      </c>
      <c r="O300">
        <f t="shared" si="16"/>
        <v>480.1102796376526</v>
      </c>
      <c r="P300">
        <f t="shared" si="14"/>
        <v>40.00918996980438</v>
      </c>
    </row>
    <row r="301" ht="12.75">
      <c r="N301" s="7">
        <f t="shared" si="15"/>
        <v>0</v>
      </c>
    </row>
    <row r="302" spans="1:16" ht="12.75">
      <c r="A302" t="s">
        <v>641</v>
      </c>
      <c r="B302" s="3" t="s">
        <v>324</v>
      </c>
      <c r="C302" s="3" t="s">
        <v>265</v>
      </c>
      <c r="D302">
        <v>1</v>
      </c>
      <c r="E302" t="s">
        <v>24</v>
      </c>
      <c r="F302" s="8" t="s">
        <v>25</v>
      </c>
      <c r="G302" s="8">
        <v>8</v>
      </c>
      <c r="I302" s="3" t="s">
        <v>642</v>
      </c>
      <c r="J302" s="8" t="s">
        <v>53</v>
      </c>
      <c r="K302" s="8" t="s">
        <v>643</v>
      </c>
      <c r="L302" s="12">
        <v>12190</v>
      </c>
      <c r="M302" s="8" t="s">
        <v>644</v>
      </c>
      <c r="N302" s="7">
        <f t="shared" si="15"/>
        <v>40.00918996980438</v>
      </c>
      <c r="O302">
        <f t="shared" si="16"/>
        <v>480.1102796376526</v>
      </c>
      <c r="P302">
        <f t="shared" si="14"/>
        <v>40.00918996980438</v>
      </c>
    </row>
    <row r="303" ht="12.75">
      <c r="N303" s="7">
        <f t="shared" si="15"/>
        <v>0</v>
      </c>
    </row>
    <row r="304" spans="1:17" ht="12.75">
      <c r="A304" t="s">
        <v>645</v>
      </c>
      <c r="B304" s="3" t="s">
        <v>647</v>
      </c>
      <c r="C304" s="3" t="s">
        <v>646</v>
      </c>
      <c r="D304">
        <v>1</v>
      </c>
      <c r="E304" t="s">
        <v>140</v>
      </c>
      <c r="G304" s="8">
        <v>8</v>
      </c>
      <c r="J304" s="8" t="s">
        <v>53</v>
      </c>
      <c r="K304" s="8" t="s">
        <v>662</v>
      </c>
      <c r="L304" s="12">
        <v>15415</v>
      </c>
      <c r="N304" s="7">
        <f t="shared" si="15"/>
        <v>50.59406590521203</v>
      </c>
      <c r="O304">
        <f t="shared" si="16"/>
        <v>607.1287908625443</v>
      </c>
      <c r="P304">
        <f t="shared" si="14"/>
        <v>50.59406590521203</v>
      </c>
      <c r="Q304" t="s">
        <v>697</v>
      </c>
    </row>
    <row r="305" ht="12.75">
      <c r="N305" s="7">
        <f t="shared" si="15"/>
        <v>0</v>
      </c>
    </row>
    <row r="306" spans="1:17" ht="12.75">
      <c r="A306" t="s">
        <v>648</v>
      </c>
      <c r="B306" s="3" t="s">
        <v>649</v>
      </c>
      <c r="D306">
        <v>8</v>
      </c>
      <c r="E306" t="s">
        <v>145</v>
      </c>
      <c r="G306" s="8">
        <v>8</v>
      </c>
      <c r="J306" s="8" t="s">
        <v>27</v>
      </c>
      <c r="K306" s="8" t="s">
        <v>662</v>
      </c>
      <c r="N306" s="7">
        <f t="shared" si="15"/>
        <v>0</v>
      </c>
      <c r="Q306" t="s">
        <v>650</v>
      </c>
    </row>
    <row r="307" ht="12.75">
      <c r="N307" s="7">
        <f t="shared" si="15"/>
        <v>0</v>
      </c>
    </row>
    <row r="308" spans="1:17" ht="12.75">
      <c r="A308" t="s">
        <v>651</v>
      </c>
      <c r="B308" s="3" t="s">
        <v>652</v>
      </c>
      <c r="C308" s="3" t="s">
        <v>653</v>
      </c>
      <c r="D308">
        <v>2</v>
      </c>
      <c r="E308" t="s">
        <v>654</v>
      </c>
      <c r="G308" s="8">
        <v>8</v>
      </c>
      <c r="I308" s="3" t="s">
        <v>655</v>
      </c>
      <c r="J308" s="8" t="s">
        <v>53</v>
      </c>
      <c r="K308" s="8" t="s">
        <v>662</v>
      </c>
      <c r="L308" s="12">
        <v>10970</v>
      </c>
      <c r="N308" s="7">
        <f t="shared" si="15"/>
        <v>36.00498884075095</v>
      </c>
      <c r="O308">
        <f t="shared" si="16"/>
        <v>432.0598660890114</v>
      </c>
      <c r="P308">
        <f t="shared" si="14"/>
        <v>36.00498884075095</v>
      </c>
      <c r="Q308" t="s">
        <v>656</v>
      </c>
    </row>
    <row r="309" spans="1:17" ht="12.75">
      <c r="A309" t="s">
        <v>651</v>
      </c>
      <c r="B309" s="3" t="s">
        <v>657</v>
      </c>
      <c r="D309">
        <v>2</v>
      </c>
      <c r="E309" t="s">
        <v>654</v>
      </c>
      <c r="G309" s="8">
        <v>8</v>
      </c>
      <c r="I309" s="3" t="s">
        <v>658</v>
      </c>
      <c r="J309" s="8" t="s">
        <v>53</v>
      </c>
      <c r="K309" s="8" t="s">
        <v>662</v>
      </c>
      <c r="L309" s="12">
        <v>10970</v>
      </c>
      <c r="M309" s="8" t="s">
        <v>659</v>
      </c>
      <c r="N309" s="7">
        <f t="shared" si="15"/>
        <v>36.00498884075095</v>
      </c>
      <c r="O309">
        <f t="shared" si="16"/>
        <v>432.0598660890114</v>
      </c>
      <c r="P309">
        <f t="shared" si="14"/>
        <v>36.00498884075095</v>
      </c>
      <c r="Q309" t="s">
        <v>656</v>
      </c>
    </row>
    <row r="310" spans="1:17" ht="12.75">
      <c r="A310" t="s">
        <v>651</v>
      </c>
      <c r="B310" s="3" t="s">
        <v>660</v>
      </c>
      <c r="C310" s="3" t="s">
        <v>445</v>
      </c>
      <c r="D310">
        <v>2</v>
      </c>
      <c r="E310" t="s">
        <v>654</v>
      </c>
      <c r="G310" s="8">
        <v>8</v>
      </c>
      <c r="I310" s="3" t="s">
        <v>661</v>
      </c>
      <c r="J310" s="8" t="s">
        <v>53</v>
      </c>
      <c r="K310" s="8" t="s">
        <v>662</v>
      </c>
      <c r="L310" s="12">
        <v>10970</v>
      </c>
      <c r="N310" s="7">
        <f t="shared" si="15"/>
        <v>36.00498884075095</v>
      </c>
      <c r="O310">
        <f t="shared" si="16"/>
        <v>432.0598660890114</v>
      </c>
      <c r="P310">
        <f t="shared" si="14"/>
        <v>36.00498884075095</v>
      </c>
      <c r="Q310" t="s">
        <v>656</v>
      </c>
    </row>
    <row r="311" spans="4:14" ht="13.5" thickBot="1">
      <c r="D311" s="4">
        <f>SUM(D308:D310)</f>
        <v>6</v>
      </c>
      <c r="N311" s="7">
        <f t="shared" si="15"/>
        <v>0</v>
      </c>
    </row>
    <row r="312" spans="1:17" ht="13.5" thickTop="1">
      <c r="A312" t="s">
        <v>663</v>
      </c>
      <c r="B312" s="3" t="s">
        <v>324</v>
      </c>
      <c r="C312" s="3" t="s">
        <v>40</v>
      </c>
      <c r="D312">
        <v>1</v>
      </c>
      <c r="E312" t="s">
        <v>140</v>
      </c>
      <c r="F312" s="8" t="s">
        <v>25</v>
      </c>
      <c r="G312" s="8">
        <v>8</v>
      </c>
      <c r="I312" s="3" t="s">
        <v>664</v>
      </c>
      <c r="J312" s="8" t="s">
        <v>25</v>
      </c>
      <c r="K312" s="8" t="s">
        <v>665</v>
      </c>
      <c r="L312" s="12">
        <v>9450</v>
      </c>
      <c r="N312" s="7">
        <f aca="true" t="shared" si="17" ref="N312:N334">P312</f>
        <v>31.01614808979913</v>
      </c>
      <c r="O312">
        <f aca="true" t="shared" si="18" ref="O312:O334">L312/25.39</f>
        <v>372.1937770775896</v>
      </c>
      <c r="P312">
        <f t="shared" si="14"/>
        <v>31.01614808979913</v>
      </c>
      <c r="Q312" t="s">
        <v>666</v>
      </c>
    </row>
    <row r="313" spans="1:17" ht="12.75">
      <c r="A313" t="s">
        <v>663</v>
      </c>
      <c r="B313" s="3" t="s">
        <v>667</v>
      </c>
      <c r="C313" s="3" t="s">
        <v>40</v>
      </c>
      <c r="D313">
        <v>1</v>
      </c>
      <c r="E313" t="s">
        <v>140</v>
      </c>
      <c r="F313" s="8" t="s">
        <v>25</v>
      </c>
      <c r="G313" s="8">
        <v>8</v>
      </c>
      <c r="I313" s="3" t="s">
        <v>664</v>
      </c>
      <c r="J313" s="8" t="s">
        <v>25</v>
      </c>
      <c r="K313" s="8" t="s">
        <v>668</v>
      </c>
      <c r="L313" s="12">
        <v>9450</v>
      </c>
      <c r="N313" s="7">
        <f t="shared" si="17"/>
        <v>31.01614808979913</v>
      </c>
      <c r="O313">
        <f t="shared" si="18"/>
        <v>372.1937770775896</v>
      </c>
      <c r="P313">
        <f t="shared" si="14"/>
        <v>31.01614808979913</v>
      </c>
      <c r="Q313" t="s">
        <v>666</v>
      </c>
    </row>
    <row r="314" spans="4:14" ht="13.5" thickBot="1">
      <c r="D314" s="4">
        <f>SUM(D312:D313)</f>
        <v>2</v>
      </c>
      <c r="N314" s="7">
        <f t="shared" si="17"/>
        <v>0</v>
      </c>
    </row>
    <row r="315" spans="1:17" ht="13.5" thickTop="1">
      <c r="A315" t="s">
        <v>669</v>
      </c>
      <c r="B315" s="3" t="s">
        <v>670</v>
      </c>
      <c r="C315" s="3" t="s">
        <v>671</v>
      </c>
      <c r="D315">
        <v>1</v>
      </c>
      <c r="E315" t="s">
        <v>140</v>
      </c>
      <c r="F315" s="8" t="s">
        <v>25</v>
      </c>
      <c r="G315" s="8">
        <v>8</v>
      </c>
      <c r="I315" s="3" t="s">
        <v>672</v>
      </c>
      <c r="J315" s="8" t="s">
        <v>25</v>
      </c>
      <c r="K315" s="8" t="s">
        <v>683</v>
      </c>
      <c r="L315" s="12">
        <v>10970</v>
      </c>
      <c r="N315" s="7">
        <f t="shared" si="17"/>
        <v>36.00498884075095</v>
      </c>
      <c r="O315">
        <f t="shared" si="18"/>
        <v>432.0598660890114</v>
      </c>
      <c r="P315">
        <f t="shared" si="14"/>
        <v>36.00498884075095</v>
      </c>
      <c r="Q315" t="s">
        <v>673</v>
      </c>
    </row>
    <row r="316" spans="1:17" ht="12.75">
      <c r="A316" t="s">
        <v>669</v>
      </c>
      <c r="B316" s="3" t="s">
        <v>674</v>
      </c>
      <c r="D316">
        <v>1</v>
      </c>
      <c r="E316" t="s">
        <v>140</v>
      </c>
      <c r="F316" s="8" t="s">
        <v>25</v>
      </c>
      <c r="G316" s="8">
        <v>8</v>
      </c>
      <c r="I316" s="3" t="s">
        <v>658</v>
      </c>
      <c r="J316" s="8" t="s">
        <v>25</v>
      </c>
      <c r="K316" s="8" t="s">
        <v>683</v>
      </c>
      <c r="L316" s="12">
        <v>10970</v>
      </c>
      <c r="N316" s="7">
        <f t="shared" si="17"/>
        <v>36.00498884075095</v>
      </c>
      <c r="O316">
        <f t="shared" si="18"/>
        <v>432.0598660890114</v>
      </c>
      <c r="P316">
        <f t="shared" si="14"/>
        <v>36.00498884075095</v>
      </c>
      <c r="Q316" t="s">
        <v>673</v>
      </c>
    </row>
    <row r="317" spans="1:17" ht="12.75">
      <c r="A317" t="s">
        <v>669</v>
      </c>
      <c r="B317" s="3" t="s">
        <v>675</v>
      </c>
      <c r="C317" s="3" t="s">
        <v>676</v>
      </c>
      <c r="D317">
        <v>3</v>
      </c>
      <c r="E317" t="s">
        <v>140</v>
      </c>
      <c r="F317" s="8" t="s">
        <v>25</v>
      </c>
      <c r="G317" s="8">
        <v>8</v>
      </c>
      <c r="I317" s="3" t="s">
        <v>677</v>
      </c>
      <c r="J317" s="8" t="s">
        <v>25</v>
      </c>
      <c r="K317" s="8" t="s">
        <v>683</v>
      </c>
      <c r="L317" s="12">
        <v>12190</v>
      </c>
      <c r="N317" s="7">
        <f t="shared" si="17"/>
        <v>40.00918996980438</v>
      </c>
      <c r="O317">
        <f t="shared" si="18"/>
        <v>480.1102796376526</v>
      </c>
      <c r="P317">
        <f t="shared" si="14"/>
        <v>40.00918996980438</v>
      </c>
      <c r="Q317" t="s">
        <v>673</v>
      </c>
    </row>
    <row r="318" spans="1:17" ht="12.75">
      <c r="A318" t="s">
        <v>669</v>
      </c>
      <c r="B318" s="3" t="s">
        <v>678</v>
      </c>
      <c r="C318" s="3" t="s">
        <v>676</v>
      </c>
      <c r="D318">
        <v>2</v>
      </c>
      <c r="E318" t="s">
        <v>140</v>
      </c>
      <c r="F318" s="8" t="s">
        <v>25</v>
      </c>
      <c r="G318" s="8">
        <v>8</v>
      </c>
      <c r="I318" s="3" t="s">
        <v>679</v>
      </c>
      <c r="J318" s="8" t="s">
        <v>25</v>
      </c>
      <c r="K318" s="8" t="s">
        <v>683</v>
      </c>
      <c r="L318" s="12">
        <v>12190</v>
      </c>
      <c r="N318" s="7">
        <f t="shared" si="17"/>
        <v>40.00918996980438</v>
      </c>
      <c r="O318">
        <f t="shared" si="18"/>
        <v>480.1102796376526</v>
      </c>
      <c r="P318">
        <f t="shared" si="14"/>
        <v>40.00918996980438</v>
      </c>
      <c r="Q318" t="s">
        <v>673</v>
      </c>
    </row>
    <row r="319" spans="4:14" ht="13.5" thickBot="1">
      <c r="D319" s="4">
        <f>SUM(D315:D318)</f>
        <v>7</v>
      </c>
      <c r="N319" s="7">
        <f t="shared" si="17"/>
        <v>0</v>
      </c>
    </row>
    <row r="320" spans="1:17" ht="13.5" thickTop="1">
      <c r="A320" t="s">
        <v>680</v>
      </c>
      <c r="B320" s="3" t="s">
        <v>681</v>
      </c>
      <c r="D320">
        <v>1</v>
      </c>
      <c r="E320" t="s">
        <v>140</v>
      </c>
      <c r="F320" s="8" t="s">
        <v>25</v>
      </c>
      <c r="G320" s="8">
        <v>8</v>
      </c>
      <c r="I320" s="3" t="s">
        <v>682</v>
      </c>
      <c r="J320" s="8" t="s">
        <v>25</v>
      </c>
      <c r="K320" s="8" t="s">
        <v>662</v>
      </c>
      <c r="L320" s="12">
        <v>13720</v>
      </c>
      <c r="N320" s="7">
        <f t="shared" si="17"/>
        <v>45.03085204148615</v>
      </c>
      <c r="O320">
        <f t="shared" si="18"/>
        <v>540.3702244978338</v>
      </c>
      <c r="P320">
        <f t="shared" si="14"/>
        <v>45.03085204148615</v>
      </c>
      <c r="Q320" t="s">
        <v>684</v>
      </c>
    </row>
    <row r="321" ht="12.75">
      <c r="N321" s="7">
        <f t="shared" si="17"/>
        <v>0</v>
      </c>
    </row>
    <row r="322" spans="1:17" ht="12.75">
      <c r="A322" t="s">
        <v>685</v>
      </c>
      <c r="B322" s="3" t="s">
        <v>686</v>
      </c>
      <c r="C322" s="3" t="s">
        <v>687</v>
      </c>
      <c r="D322">
        <v>1</v>
      </c>
      <c r="E322" t="s">
        <v>140</v>
      </c>
      <c r="F322" s="8" t="s">
        <v>25</v>
      </c>
      <c r="G322" s="8">
        <v>8</v>
      </c>
      <c r="I322" s="3" t="s">
        <v>688</v>
      </c>
      <c r="J322" s="8" t="s">
        <v>53</v>
      </c>
      <c r="K322" s="8" t="s">
        <v>662</v>
      </c>
      <c r="L322" s="12">
        <v>9450</v>
      </c>
      <c r="N322" s="7">
        <f t="shared" si="17"/>
        <v>31.01614808979913</v>
      </c>
      <c r="O322">
        <f t="shared" si="18"/>
        <v>372.1937770775896</v>
      </c>
      <c r="P322">
        <f t="shared" si="14"/>
        <v>31.01614808979913</v>
      </c>
      <c r="Q322" t="s">
        <v>689</v>
      </c>
    </row>
    <row r="323" spans="1:17" ht="12.75">
      <c r="A323" t="s">
        <v>685</v>
      </c>
      <c r="B323" s="3" t="s">
        <v>690</v>
      </c>
      <c r="C323" s="3" t="s">
        <v>691</v>
      </c>
      <c r="D323">
        <v>1</v>
      </c>
      <c r="E323" t="s">
        <v>140</v>
      </c>
      <c r="F323" s="8" t="s">
        <v>25</v>
      </c>
      <c r="G323" s="8">
        <v>8</v>
      </c>
      <c r="I323" s="3" t="s">
        <v>692</v>
      </c>
      <c r="J323" s="8" t="s">
        <v>53</v>
      </c>
      <c r="K323" s="8" t="s">
        <v>662</v>
      </c>
      <c r="L323" s="12">
        <v>9450</v>
      </c>
      <c r="N323" s="7">
        <f t="shared" si="17"/>
        <v>31.01614808979913</v>
      </c>
      <c r="O323">
        <f t="shared" si="18"/>
        <v>372.1937770775896</v>
      </c>
      <c r="P323">
        <f t="shared" si="14"/>
        <v>31.01614808979913</v>
      </c>
      <c r="Q323" t="s">
        <v>689</v>
      </c>
    </row>
    <row r="324" ht="12.75">
      <c r="N324" s="7">
        <f t="shared" si="17"/>
        <v>0</v>
      </c>
    </row>
    <row r="325" spans="1:17" ht="12.75">
      <c r="A325" t="s">
        <v>693</v>
      </c>
      <c r="B325" s="3" t="s">
        <v>694</v>
      </c>
      <c r="C325" s="3" t="s">
        <v>83</v>
      </c>
      <c r="D325">
        <v>1</v>
      </c>
      <c r="E325" t="s">
        <v>140</v>
      </c>
      <c r="F325" s="8" t="s">
        <v>25</v>
      </c>
      <c r="G325" s="8">
        <v>8</v>
      </c>
      <c r="I325" s="3" t="s">
        <v>695</v>
      </c>
      <c r="J325" s="8" t="s">
        <v>53</v>
      </c>
      <c r="K325" s="8" t="s">
        <v>662</v>
      </c>
      <c r="L325" s="12">
        <v>13720</v>
      </c>
      <c r="M325" s="8" t="s">
        <v>699</v>
      </c>
      <c r="N325" s="7">
        <f t="shared" si="17"/>
        <v>45.03085204148615</v>
      </c>
      <c r="O325">
        <f t="shared" si="18"/>
        <v>540.3702244978338</v>
      </c>
      <c r="P325">
        <f t="shared" si="14"/>
        <v>45.03085204148615</v>
      </c>
      <c r="Q325" t="s">
        <v>696</v>
      </c>
    </row>
    <row r="326" spans="1:17" ht="12.75">
      <c r="A326" t="s">
        <v>693</v>
      </c>
      <c r="B326" s="3" t="s">
        <v>698</v>
      </c>
      <c r="C326" s="3" t="s">
        <v>83</v>
      </c>
      <c r="D326">
        <v>1</v>
      </c>
      <c r="E326" t="s">
        <v>140</v>
      </c>
      <c r="F326" s="8" t="s">
        <v>352</v>
      </c>
      <c r="G326" s="8">
        <v>8</v>
      </c>
      <c r="I326" s="3" t="s">
        <v>701</v>
      </c>
      <c r="J326" s="8" t="s">
        <v>53</v>
      </c>
      <c r="K326" s="8" t="s">
        <v>662</v>
      </c>
      <c r="L326" s="12">
        <v>11580</v>
      </c>
      <c r="M326" s="8" t="s">
        <v>699</v>
      </c>
      <c r="N326" s="7">
        <f t="shared" si="17"/>
        <v>38.00708940527767</v>
      </c>
      <c r="O326">
        <f t="shared" si="18"/>
        <v>456.085072863332</v>
      </c>
      <c r="P326">
        <f t="shared" si="14"/>
        <v>38.00708940527767</v>
      </c>
      <c r="Q326" t="s">
        <v>697</v>
      </c>
    </row>
    <row r="327" spans="1:17" ht="12.75">
      <c r="A327" t="s">
        <v>693</v>
      </c>
      <c r="B327" s="3" t="s">
        <v>700</v>
      </c>
      <c r="C327" s="3" t="s">
        <v>83</v>
      </c>
      <c r="D327">
        <v>4</v>
      </c>
      <c r="E327" t="s">
        <v>140</v>
      </c>
      <c r="F327" s="8" t="s">
        <v>25</v>
      </c>
      <c r="G327" s="8">
        <v>8</v>
      </c>
      <c r="I327" s="3" t="s">
        <v>702</v>
      </c>
      <c r="J327" s="8" t="s">
        <v>53</v>
      </c>
      <c r="K327" s="8" t="s">
        <v>662</v>
      </c>
      <c r="L327" s="12">
        <v>13720</v>
      </c>
      <c r="M327" s="8" t="s">
        <v>699</v>
      </c>
      <c r="N327" s="7">
        <f t="shared" si="17"/>
        <v>45.03085204148615</v>
      </c>
      <c r="O327">
        <f t="shared" si="18"/>
        <v>540.3702244978338</v>
      </c>
      <c r="P327">
        <f t="shared" si="14"/>
        <v>45.03085204148615</v>
      </c>
      <c r="Q327" t="s">
        <v>697</v>
      </c>
    </row>
    <row r="328" ht="12.75">
      <c r="N328" s="7"/>
    </row>
    <row r="329" spans="1:17" ht="12.75">
      <c r="A329" t="s">
        <v>703</v>
      </c>
      <c r="B329" s="3" t="s">
        <v>704</v>
      </c>
      <c r="C329" s="3" t="s">
        <v>705</v>
      </c>
      <c r="D329">
        <v>2</v>
      </c>
      <c r="E329" t="s">
        <v>140</v>
      </c>
      <c r="F329" s="8" t="s">
        <v>25</v>
      </c>
      <c r="G329" s="8">
        <v>8</v>
      </c>
      <c r="I329" s="3" t="s">
        <v>706</v>
      </c>
      <c r="J329" s="8" t="s">
        <v>53</v>
      </c>
      <c r="K329" s="8" t="s">
        <v>662</v>
      </c>
      <c r="L329" s="12">
        <v>10970</v>
      </c>
      <c r="N329" s="7">
        <f t="shared" si="17"/>
        <v>36.00498884075095</v>
      </c>
      <c r="O329">
        <f t="shared" si="18"/>
        <v>432.0598660890114</v>
      </c>
      <c r="P329">
        <f t="shared" si="14"/>
        <v>36.00498884075095</v>
      </c>
      <c r="Q329" t="s">
        <v>707</v>
      </c>
    </row>
    <row r="330" spans="1:17" ht="12.75">
      <c r="A330" t="s">
        <v>703</v>
      </c>
      <c r="B330" s="3" t="s">
        <v>708</v>
      </c>
      <c r="C330" s="3" t="s">
        <v>709</v>
      </c>
      <c r="D330">
        <v>1</v>
      </c>
      <c r="E330" t="s">
        <v>140</v>
      </c>
      <c r="F330" s="8" t="s">
        <v>25</v>
      </c>
      <c r="G330" s="8">
        <v>8</v>
      </c>
      <c r="I330" s="3" t="s">
        <v>710</v>
      </c>
      <c r="J330" s="8" t="s">
        <v>53</v>
      </c>
      <c r="K330" s="8" t="s">
        <v>662</v>
      </c>
      <c r="L330" s="12">
        <v>10970</v>
      </c>
      <c r="N330" s="7">
        <f t="shared" si="17"/>
        <v>36.00498884075095</v>
      </c>
      <c r="O330">
        <f t="shared" si="18"/>
        <v>432.0598660890114</v>
      </c>
      <c r="P330">
        <f t="shared" si="14"/>
        <v>36.00498884075095</v>
      </c>
      <c r="Q330" t="s">
        <v>707</v>
      </c>
    </row>
    <row r="331" ht="12.75">
      <c r="N331" s="7"/>
    </row>
    <row r="332" spans="1:17" ht="12.75">
      <c r="A332" t="s">
        <v>711</v>
      </c>
      <c r="B332" s="3" t="s">
        <v>712</v>
      </c>
      <c r="C332" s="3" t="s">
        <v>713</v>
      </c>
      <c r="D332">
        <v>1</v>
      </c>
      <c r="E332" t="s">
        <v>140</v>
      </c>
      <c r="F332" s="8" t="s">
        <v>25</v>
      </c>
      <c r="G332" s="8">
        <v>8</v>
      </c>
      <c r="I332" s="3" t="s">
        <v>714</v>
      </c>
      <c r="J332" s="8" t="s">
        <v>53</v>
      </c>
      <c r="K332" s="8" t="s">
        <v>662</v>
      </c>
      <c r="L332" s="12">
        <v>10970</v>
      </c>
      <c r="N332" s="7">
        <f t="shared" si="17"/>
        <v>36.00498884075095</v>
      </c>
      <c r="O332">
        <f t="shared" si="18"/>
        <v>432.0598660890114</v>
      </c>
      <c r="P332">
        <f t="shared" si="14"/>
        <v>36.00498884075095</v>
      </c>
      <c r="Q332" t="s">
        <v>715</v>
      </c>
    </row>
    <row r="333" spans="1:17" ht="12.75">
      <c r="A333" t="s">
        <v>711</v>
      </c>
      <c r="B333" s="3" t="s">
        <v>716</v>
      </c>
      <c r="C333" s="3" t="s">
        <v>713</v>
      </c>
      <c r="D333">
        <v>7</v>
      </c>
      <c r="E333" t="s">
        <v>140</v>
      </c>
      <c r="F333" s="8" t="s">
        <v>25</v>
      </c>
      <c r="G333" s="8">
        <v>8</v>
      </c>
      <c r="I333" s="3" t="s">
        <v>717</v>
      </c>
      <c r="J333" s="8" t="s">
        <v>53</v>
      </c>
      <c r="K333" s="8" t="s">
        <v>662</v>
      </c>
      <c r="L333" s="12">
        <v>9450</v>
      </c>
      <c r="N333" s="7">
        <f t="shared" si="17"/>
        <v>31.01614808979913</v>
      </c>
      <c r="O333">
        <f t="shared" si="18"/>
        <v>372.1937770775896</v>
      </c>
      <c r="P333">
        <f t="shared" si="14"/>
        <v>31.01614808979913</v>
      </c>
      <c r="Q333" t="s">
        <v>715</v>
      </c>
    </row>
    <row r="334" spans="1:17" ht="12.75">
      <c r="A334" t="s">
        <v>711</v>
      </c>
      <c r="B334" s="3" t="s">
        <v>718</v>
      </c>
      <c r="C334" s="3" t="s">
        <v>713</v>
      </c>
      <c r="D334">
        <v>2</v>
      </c>
      <c r="E334" t="s">
        <v>140</v>
      </c>
      <c r="F334" s="8" t="s">
        <v>25</v>
      </c>
      <c r="G334" s="8">
        <v>8</v>
      </c>
      <c r="I334" s="3" t="s">
        <v>719</v>
      </c>
      <c r="J334" s="8" t="s">
        <v>53</v>
      </c>
      <c r="K334" s="8" t="s">
        <v>662</v>
      </c>
      <c r="L334" s="12">
        <v>10975</v>
      </c>
      <c r="N334" s="7">
        <f t="shared" si="17"/>
        <v>36.02139950111592</v>
      </c>
      <c r="O334">
        <f t="shared" si="18"/>
        <v>432.2567940133911</v>
      </c>
      <c r="P334">
        <f t="shared" si="14"/>
        <v>36.02139950111592</v>
      </c>
      <c r="Q334" t="s">
        <v>715</v>
      </c>
    </row>
    <row r="335" ht="12.75">
      <c r="N335" s="7"/>
    </row>
    <row r="336" spans="1:17" ht="12.75">
      <c r="A336" t="s">
        <v>720</v>
      </c>
      <c r="B336" s="3" t="s">
        <v>721</v>
      </c>
      <c r="C336" s="3" t="s">
        <v>83</v>
      </c>
      <c r="D336">
        <v>4</v>
      </c>
      <c r="E336" t="s">
        <v>140</v>
      </c>
      <c r="F336" s="8" t="s">
        <v>25</v>
      </c>
      <c r="G336" s="8">
        <v>8</v>
      </c>
      <c r="I336" s="3" t="s">
        <v>722</v>
      </c>
      <c r="J336" s="8" t="s">
        <v>53</v>
      </c>
      <c r="K336" s="8" t="s">
        <v>662</v>
      </c>
      <c r="L336" s="12">
        <v>13720</v>
      </c>
      <c r="N336" s="7">
        <f aca="true" t="shared" si="19" ref="N336:N356">P336</f>
        <v>45.03085204148615</v>
      </c>
      <c r="O336">
        <f aca="true" t="shared" si="20" ref="O336:O356">L336/25.39</f>
        <v>540.3702244978338</v>
      </c>
      <c r="P336">
        <f aca="true" t="shared" si="21" ref="P336:P399">O336/12</f>
        <v>45.03085204148615</v>
      </c>
      <c r="Q336" t="s">
        <v>723</v>
      </c>
    </row>
    <row r="337" spans="11:14" ht="12.75">
      <c r="K337" s="8" t="s">
        <v>662</v>
      </c>
      <c r="N337" s="7"/>
    </row>
    <row r="338" spans="1:17" ht="12.75">
      <c r="A338" t="s">
        <v>659</v>
      </c>
      <c r="B338" s="3" t="s">
        <v>324</v>
      </c>
      <c r="C338" s="3" t="s">
        <v>155</v>
      </c>
      <c r="D338">
        <v>1</v>
      </c>
      <c r="E338" t="s">
        <v>140</v>
      </c>
      <c r="F338" s="8" t="s">
        <v>25</v>
      </c>
      <c r="G338" s="8">
        <v>8</v>
      </c>
      <c r="I338" s="3" t="s">
        <v>724</v>
      </c>
      <c r="J338" s="8" t="s">
        <v>53</v>
      </c>
      <c r="K338" s="8" t="s">
        <v>662</v>
      </c>
      <c r="L338" s="12">
        <v>9450</v>
      </c>
      <c r="N338" s="7">
        <f t="shared" si="19"/>
        <v>31.01614808979913</v>
      </c>
      <c r="O338">
        <f t="shared" si="20"/>
        <v>372.1937770775896</v>
      </c>
      <c r="P338">
        <f t="shared" si="21"/>
        <v>31.01614808979913</v>
      </c>
      <c r="Q338" t="s">
        <v>656</v>
      </c>
    </row>
    <row r="339" spans="1:17" ht="12.75">
      <c r="A339" t="s">
        <v>659</v>
      </c>
      <c r="B339" s="3" t="s">
        <v>667</v>
      </c>
      <c r="D339">
        <v>1</v>
      </c>
      <c r="E339" t="s">
        <v>140</v>
      </c>
      <c r="F339" s="8" t="s">
        <v>25</v>
      </c>
      <c r="G339" s="8">
        <v>8</v>
      </c>
      <c r="I339" s="3" t="s">
        <v>725</v>
      </c>
      <c r="J339" s="8" t="s">
        <v>53</v>
      </c>
      <c r="K339" s="8" t="s">
        <v>662</v>
      </c>
      <c r="L339" s="12">
        <v>10970</v>
      </c>
      <c r="N339" s="7">
        <f t="shared" si="19"/>
        <v>36.00498884075095</v>
      </c>
      <c r="O339">
        <f t="shared" si="20"/>
        <v>432.0598660890114</v>
      </c>
      <c r="P339">
        <f t="shared" si="21"/>
        <v>36.00498884075095</v>
      </c>
      <c r="Q339" t="s">
        <v>656</v>
      </c>
    </row>
    <row r="340" spans="1:17" ht="12.75">
      <c r="A340" t="s">
        <v>659</v>
      </c>
      <c r="B340" s="3" t="s">
        <v>726</v>
      </c>
      <c r="D340">
        <v>1</v>
      </c>
      <c r="E340" t="s">
        <v>140</v>
      </c>
      <c r="F340" s="8" t="s">
        <v>25</v>
      </c>
      <c r="G340" s="8">
        <v>8</v>
      </c>
      <c r="I340" s="3" t="s">
        <v>655</v>
      </c>
      <c r="J340" s="8" t="s">
        <v>53</v>
      </c>
      <c r="K340" s="8" t="s">
        <v>662</v>
      </c>
      <c r="L340" s="12">
        <v>10970</v>
      </c>
      <c r="N340" s="7">
        <f t="shared" si="19"/>
        <v>36.00498884075095</v>
      </c>
      <c r="O340">
        <f t="shared" si="20"/>
        <v>432.0598660890114</v>
      </c>
      <c r="P340">
        <f t="shared" si="21"/>
        <v>36.00498884075095</v>
      </c>
      <c r="Q340" t="s">
        <v>656</v>
      </c>
    </row>
    <row r="341" spans="1:17" ht="12.75">
      <c r="A341" t="s">
        <v>659</v>
      </c>
      <c r="B341" s="3" t="s">
        <v>727</v>
      </c>
      <c r="C341" s="3" t="s">
        <v>687</v>
      </c>
      <c r="D341">
        <v>1</v>
      </c>
      <c r="E341" t="s">
        <v>140</v>
      </c>
      <c r="F341" s="8" t="s">
        <v>25</v>
      </c>
      <c r="G341" s="8">
        <v>8</v>
      </c>
      <c r="I341" s="3" t="s">
        <v>728</v>
      </c>
      <c r="J341" s="8" t="s">
        <v>53</v>
      </c>
      <c r="K341" s="8" t="s">
        <v>662</v>
      </c>
      <c r="L341" s="12">
        <v>9450</v>
      </c>
      <c r="N341" s="7">
        <f t="shared" si="19"/>
        <v>31.01614808979913</v>
      </c>
      <c r="O341">
        <f t="shared" si="20"/>
        <v>372.1937770775896</v>
      </c>
      <c r="P341">
        <f t="shared" si="21"/>
        <v>31.01614808979913</v>
      </c>
      <c r="Q341" t="s">
        <v>656</v>
      </c>
    </row>
    <row r="342" spans="1:17" ht="12.75">
      <c r="A342" t="s">
        <v>659</v>
      </c>
      <c r="B342" s="3" t="s">
        <v>729</v>
      </c>
      <c r="D342">
        <v>5</v>
      </c>
      <c r="E342" t="s">
        <v>140</v>
      </c>
      <c r="F342" s="8" t="s">
        <v>25</v>
      </c>
      <c r="G342" s="8">
        <v>8</v>
      </c>
      <c r="I342" s="3" t="s">
        <v>730</v>
      </c>
      <c r="J342" s="8" t="s">
        <v>53</v>
      </c>
      <c r="K342" s="8" t="s">
        <v>662</v>
      </c>
      <c r="L342" s="12">
        <v>10970</v>
      </c>
      <c r="N342" s="7">
        <f t="shared" si="19"/>
        <v>36.00498884075095</v>
      </c>
      <c r="O342">
        <f t="shared" si="20"/>
        <v>432.0598660890114</v>
      </c>
      <c r="P342">
        <f t="shared" si="21"/>
        <v>36.00498884075095</v>
      </c>
      <c r="Q342" t="s">
        <v>656</v>
      </c>
    </row>
    <row r="343" spans="1:17" ht="12.75">
      <c r="A343" t="s">
        <v>659</v>
      </c>
      <c r="B343" s="3" t="s">
        <v>731</v>
      </c>
      <c r="C343" s="3" t="s">
        <v>381</v>
      </c>
      <c r="D343">
        <v>3</v>
      </c>
      <c r="E343" t="s">
        <v>140</v>
      </c>
      <c r="F343" s="8" t="s">
        <v>25</v>
      </c>
      <c r="G343" s="8">
        <v>8</v>
      </c>
      <c r="I343" s="3" t="s">
        <v>732</v>
      </c>
      <c r="J343" s="8" t="s">
        <v>53</v>
      </c>
      <c r="K343" s="8" t="s">
        <v>662</v>
      </c>
      <c r="L343" s="12">
        <v>11280</v>
      </c>
      <c r="N343" s="7">
        <f t="shared" si="19"/>
        <v>37.02244978337928</v>
      </c>
      <c r="O343">
        <f t="shared" si="20"/>
        <v>444.2693974005514</v>
      </c>
      <c r="P343">
        <f t="shared" si="21"/>
        <v>37.02244978337928</v>
      </c>
      <c r="Q343" t="s">
        <v>723</v>
      </c>
    </row>
    <row r="344" ht="12.75">
      <c r="N344" s="7"/>
    </row>
    <row r="345" spans="1:17" ht="12.75">
      <c r="A345" t="s">
        <v>733</v>
      </c>
      <c r="B345" s="3" t="s">
        <v>734</v>
      </c>
      <c r="C345" s="3" t="s">
        <v>713</v>
      </c>
      <c r="D345">
        <v>9</v>
      </c>
      <c r="E345" t="s">
        <v>140</v>
      </c>
      <c r="F345" s="8" t="s">
        <v>25</v>
      </c>
      <c r="G345" s="8">
        <v>8</v>
      </c>
      <c r="I345" s="3" t="s">
        <v>717</v>
      </c>
      <c r="J345" s="8" t="s">
        <v>53</v>
      </c>
      <c r="K345" s="8" t="s">
        <v>662</v>
      </c>
      <c r="L345" s="12">
        <v>9450</v>
      </c>
      <c r="N345" s="7">
        <f t="shared" si="19"/>
        <v>31.01614808979913</v>
      </c>
      <c r="O345">
        <f t="shared" si="20"/>
        <v>372.1937770775896</v>
      </c>
      <c r="P345">
        <f t="shared" si="21"/>
        <v>31.01614808979913</v>
      </c>
      <c r="Q345" t="s">
        <v>735</v>
      </c>
    </row>
    <row r="346" spans="1:17" ht="12.75">
      <c r="A346" t="s">
        <v>733</v>
      </c>
      <c r="B346" s="3" t="s">
        <v>736</v>
      </c>
      <c r="C346" s="3" t="s">
        <v>713</v>
      </c>
      <c r="D346">
        <v>1</v>
      </c>
      <c r="E346" t="s">
        <v>140</v>
      </c>
      <c r="F346" s="8" t="s">
        <v>25</v>
      </c>
      <c r="G346" s="8">
        <v>8</v>
      </c>
      <c r="I346" s="3" t="s">
        <v>714</v>
      </c>
      <c r="J346" s="8" t="s">
        <v>53</v>
      </c>
      <c r="K346" s="8" t="s">
        <v>662</v>
      </c>
      <c r="L346" s="12">
        <v>10970</v>
      </c>
      <c r="N346" s="7">
        <f t="shared" si="19"/>
        <v>36.00498884075095</v>
      </c>
      <c r="O346">
        <f t="shared" si="20"/>
        <v>432.0598660890114</v>
      </c>
      <c r="P346">
        <f t="shared" si="21"/>
        <v>36.00498884075095</v>
      </c>
      <c r="Q346" t="s">
        <v>735</v>
      </c>
    </row>
    <row r="347" ht="12.75">
      <c r="N347" s="7"/>
    </row>
    <row r="348" spans="1:16" ht="12.75">
      <c r="A348" t="s">
        <v>737</v>
      </c>
      <c r="B348" s="3" t="s">
        <v>738</v>
      </c>
      <c r="C348" s="3" t="s">
        <v>671</v>
      </c>
      <c r="D348">
        <v>7</v>
      </c>
      <c r="E348" t="s">
        <v>145</v>
      </c>
      <c r="F348" s="8" t="s">
        <v>129</v>
      </c>
      <c r="G348" s="8">
        <v>8</v>
      </c>
      <c r="I348" s="3" t="s">
        <v>739</v>
      </c>
      <c r="J348" s="8" t="s">
        <v>27</v>
      </c>
      <c r="K348" s="8" t="s">
        <v>740</v>
      </c>
      <c r="L348" s="12">
        <v>10975</v>
      </c>
      <c r="N348" s="7">
        <f t="shared" si="19"/>
        <v>36.02139950111592</v>
      </c>
      <c r="O348">
        <f t="shared" si="20"/>
        <v>432.2567940133911</v>
      </c>
      <c r="P348">
        <f t="shared" si="21"/>
        <v>36.02139950111592</v>
      </c>
    </row>
    <row r="349" spans="1:16" ht="12.75">
      <c r="A349" t="s">
        <v>737</v>
      </c>
      <c r="B349" s="3" t="s">
        <v>741</v>
      </c>
      <c r="C349" s="3" t="s">
        <v>622</v>
      </c>
      <c r="D349">
        <v>3</v>
      </c>
      <c r="E349" t="s">
        <v>145</v>
      </c>
      <c r="F349" s="8" t="s">
        <v>129</v>
      </c>
      <c r="G349" s="8">
        <v>8</v>
      </c>
      <c r="I349" s="3" t="s">
        <v>739</v>
      </c>
      <c r="J349" s="8" t="s">
        <v>27</v>
      </c>
      <c r="K349" s="8" t="s">
        <v>740</v>
      </c>
      <c r="L349" s="12">
        <v>10975</v>
      </c>
      <c r="N349" s="7">
        <f t="shared" si="19"/>
        <v>36.02139950111592</v>
      </c>
      <c r="O349">
        <f t="shared" si="20"/>
        <v>432.2567940133911</v>
      </c>
      <c r="P349">
        <f t="shared" si="21"/>
        <v>36.02139950111592</v>
      </c>
    </row>
    <row r="350" spans="1:16" ht="12.75">
      <c r="A350" t="s">
        <v>737</v>
      </c>
      <c r="B350" s="3" t="s">
        <v>742</v>
      </c>
      <c r="C350" s="3" t="s">
        <v>671</v>
      </c>
      <c r="D350">
        <v>1</v>
      </c>
      <c r="E350" t="s">
        <v>145</v>
      </c>
      <c r="F350" s="8" t="s">
        <v>129</v>
      </c>
      <c r="G350" s="8">
        <v>8</v>
      </c>
      <c r="I350" s="3" t="s">
        <v>743</v>
      </c>
      <c r="J350" s="8" t="s">
        <v>27</v>
      </c>
      <c r="K350" s="8" t="s">
        <v>740</v>
      </c>
      <c r="L350" s="12">
        <v>10975</v>
      </c>
      <c r="N350" s="7">
        <f t="shared" si="19"/>
        <v>36.02139950111592</v>
      </c>
      <c r="O350">
        <f t="shared" si="20"/>
        <v>432.2567940133911</v>
      </c>
      <c r="P350">
        <f t="shared" si="21"/>
        <v>36.02139950111592</v>
      </c>
    </row>
    <row r="351" spans="1:16" ht="12.75">
      <c r="A351" t="s">
        <v>737</v>
      </c>
      <c r="B351" s="3" t="s">
        <v>744</v>
      </c>
      <c r="C351" s="3" t="s">
        <v>96</v>
      </c>
      <c r="D351">
        <v>15</v>
      </c>
      <c r="E351" t="s">
        <v>145</v>
      </c>
      <c r="F351" s="8" t="s">
        <v>25</v>
      </c>
      <c r="G351" s="8">
        <v>8</v>
      </c>
      <c r="I351" s="3" t="s">
        <v>745</v>
      </c>
      <c r="J351" s="8" t="s">
        <v>27</v>
      </c>
      <c r="K351" s="8" t="s">
        <v>740</v>
      </c>
      <c r="L351" s="12">
        <v>10975</v>
      </c>
      <c r="N351" s="7">
        <f t="shared" si="19"/>
        <v>36.02139950111592</v>
      </c>
      <c r="O351">
        <f t="shared" si="20"/>
        <v>432.2567940133911</v>
      </c>
      <c r="P351">
        <f t="shared" si="21"/>
        <v>36.02139950111592</v>
      </c>
    </row>
    <row r="352" spans="1:16" ht="12.75">
      <c r="A352" t="s">
        <v>737</v>
      </c>
      <c r="B352" s="3" t="s">
        <v>746</v>
      </c>
      <c r="C352" s="3" t="s">
        <v>747</v>
      </c>
      <c r="D352">
        <v>1</v>
      </c>
      <c r="E352" t="s">
        <v>145</v>
      </c>
      <c r="F352" s="8" t="s">
        <v>129</v>
      </c>
      <c r="G352" s="8">
        <v>8</v>
      </c>
      <c r="I352" s="3" t="s">
        <v>748</v>
      </c>
      <c r="J352" s="8" t="s">
        <v>27</v>
      </c>
      <c r="K352" s="8" t="s">
        <v>740</v>
      </c>
      <c r="L352" s="12">
        <v>13110</v>
      </c>
      <c r="N352" s="7">
        <f t="shared" si="19"/>
        <v>43.02875147695943</v>
      </c>
      <c r="O352">
        <f t="shared" si="20"/>
        <v>516.3450177235131</v>
      </c>
      <c r="P352">
        <f t="shared" si="21"/>
        <v>43.02875147695943</v>
      </c>
    </row>
    <row r="353" spans="1:16" ht="12.75">
      <c r="A353" t="s">
        <v>737</v>
      </c>
      <c r="B353" s="3" t="s">
        <v>749</v>
      </c>
      <c r="C353" s="3" t="s">
        <v>73</v>
      </c>
      <c r="D353">
        <v>2</v>
      </c>
      <c r="E353" t="s">
        <v>145</v>
      </c>
      <c r="F353" s="8" t="s">
        <v>25</v>
      </c>
      <c r="G353" s="8">
        <v>8</v>
      </c>
      <c r="I353" s="3" t="s">
        <v>743</v>
      </c>
      <c r="J353" s="8" t="s">
        <v>27</v>
      </c>
      <c r="K353" s="8" t="s">
        <v>740</v>
      </c>
      <c r="L353" s="12">
        <v>10975</v>
      </c>
      <c r="N353" s="7">
        <f t="shared" si="19"/>
        <v>36.02139950111592</v>
      </c>
      <c r="O353">
        <f t="shared" si="20"/>
        <v>432.2567940133911</v>
      </c>
      <c r="P353">
        <f t="shared" si="21"/>
        <v>36.02139950111592</v>
      </c>
    </row>
    <row r="354" spans="1:16" ht="12.75">
      <c r="A354" t="s">
        <v>737</v>
      </c>
      <c r="B354" s="3" t="s">
        <v>750</v>
      </c>
      <c r="C354" s="3" t="s">
        <v>40</v>
      </c>
      <c r="D354">
        <v>4</v>
      </c>
      <c r="E354" t="s">
        <v>24</v>
      </c>
      <c r="F354" s="8" t="s">
        <v>25</v>
      </c>
      <c r="G354" s="8">
        <v>8</v>
      </c>
      <c r="I354" s="3" t="s">
        <v>751</v>
      </c>
      <c r="J354" s="8" t="s">
        <v>27</v>
      </c>
      <c r="K354" s="8" t="s">
        <v>740</v>
      </c>
      <c r="L354" s="12">
        <v>12190</v>
      </c>
      <c r="N354" s="7">
        <f t="shared" si="19"/>
        <v>40.00918996980438</v>
      </c>
      <c r="O354">
        <f t="shared" si="20"/>
        <v>480.1102796376526</v>
      </c>
      <c r="P354">
        <f t="shared" si="21"/>
        <v>40.00918996980438</v>
      </c>
    </row>
    <row r="355" spans="1:16" ht="12.75">
      <c r="A355" t="s">
        <v>737</v>
      </c>
      <c r="B355" s="3" t="s">
        <v>752</v>
      </c>
      <c r="C355" s="3" t="s">
        <v>508</v>
      </c>
      <c r="D355">
        <v>3</v>
      </c>
      <c r="E355" t="s">
        <v>145</v>
      </c>
      <c r="F355" s="8" t="s">
        <v>129</v>
      </c>
      <c r="G355" s="8">
        <v>8</v>
      </c>
      <c r="I355" s="3" t="s">
        <v>753</v>
      </c>
      <c r="J355" s="8" t="s">
        <v>27</v>
      </c>
      <c r="K355" s="8" t="s">
        <v>740</v>
      </c>
      <c r="L355" s="12">
        <v>10975</v>
      </c>
      <c r="N355" s="7">
        <f t="shared" si="19"/>
        <v>36.02139950111592</v>
      </c>
      <c r="O355">
        <f t="shared" si="20"/>
        <v>432.2567940133911</v>
      </c>
      <c r="P355">
        <f t="shared" si="21"/>
        <v>36.02139950111592</v>
      </c>
    </row>
    <row r="356" spans="1:16" ht="12.75">
      <c r="A356" t="s">
        <v>737</v>
      </c>
      <c r="B356" s="3" t="s">
        <v>754</v>
      </c>
      <c r="C356" s="3" t="s">
        <v>747</v>
      </c>
      <c r="D356">
        <v>2</v>
      </c>
      <c r="E356" t="s">
        <v>145</v>
      </c>
      <c r="F356" s="8" t="s">
        <v>129</v>
      </c>
      <c r="G356" s="8">
        <v>8</v>
      </c>
      <c r="I356" s="3" t="s">
        <v>753</v>
      </c>
      <c r="J356" s="8" t="s">
        <v>27</v>
      </c>
      <c r="K356" s="8" t="s">
        <v>740</v>
      </c>
      <c r="L356" s="12">
        <v>10975</v>
      </c>
      <c r="N356" s="7">
        <f t="shared" si="19"/>
        <v>36.02139950111592</v>
      </c>
      <c r="O356">
        <f t="shared" si="20"/>
        <v>432.2567940133911</v>
      </c>
      <c r="P356">
        <f t="shared" si="21"/>
        <v>36.02139950111592</v>
      </c>
    </row>
    <row r="357" ht="12.75">
      <c r="N357" s="7"/>
    </row>
    <row r="358" spans="1:17" ht="12.75">
      <c r="A358" t="s">
        <v>755</v>
      </c>
      <c r="B358" s="3" t="s">
        <v>756</v>
      </c>
      <c r="D358">
        <v>5</v>
      </c>
      <c r="E358" t="s">
        <v>60</v>
      </c>
      <c r="G358" s="8">
        <v>8</v>
      </c>
      <c r="I358" s="3" t="s">
        <v>757</v>
      </c>
      <c r="J358" s="8" t="s">
        <v>53</v>
      </c>
      <c r="K358" s="8" t="s">
        <v>662</v>
      </c>
      <c r="L358" s="12">
        <v>13720</v>
      </c>
      <c r="N358" s="7">
        <f aca="true" t="shared" si="22" ref="N358:N411">P358</f>
        <v>45.03085204148615</v>
      </c>
      <c r="O358">
        <f aca="true" t="shared" si="23" ref="O358:O411">L358/25.39</f>
        <v>540.3702244978338</v>
      </c>
      <c r="P358">
        <f t="shared" si="21"/>
        <v>45.03085204148615</v>
      </c>
      <c r="Q358" t="s">
        <v>723</v>
      </c>
    </row>
    <row r="359" ht="12.75">
      <c r="N359" s="7"/>
    </row>
    <row r="360" spans="1:17" ht="12.75">
      <c r="A360" t="s">
        <v>758</v>
      </c>
      <c r="B360" s="3" t="s">
        <v>759</v>
      </c>
      <c r="C360" s="3" t="s">
        <v>760</v>
      </c>
      <c r="D360">
        <v>2</v>
      </c>
      <c r="E360" t="s">
        <v>24</v>
      </c>
      <c r="F360" s="8" t="s">
        <v>352</v>
      </c>
      <c r="G360" s="8">
        <v>8</v>
      </c>
      <c r="J360" s="8" t="s">
        <v>27</v>
      </c>
      <c r="K360" s="8" t="s">
        <v>662</v>
      </c>
      <c r="N360" s="7">
        <f t="shared" si="22"/>
        <v>0</v>
      </c>
      <c r="O360">
        <f t="shared" si="23"/>
        <v>0</v>
      </c>
      <c r="P360">
        <f t="shared" si="21"/>
        <v>0</v>
      </c>
      <c r="Q360" t="s">
        <v>762</v>
      </c>
    </row>
    <row r="361" spans="1:17" ht="12.75">
      <c r="A361" t="s">
        <v>758</v>
      </c>
      <c r="B361" s="3" t="s">
        <v>761</v>
      </c>
      <c r="C361" s="3" t="s">
        <v>760</v>
      </c>
      <c r="D361">
        <v>2</v>
      </c>
      <c r="E361" t="s">
        <v>24</v>
      </c>
      <c r="F361" s="8" t="s">
        <v>352</v>
      </c>
      <c r="G361" s="8">
        <v>8</v>
      </c>
      <c r="J361" s="8" t="s">
        <v>27</v>
      </c>
      <c r="K361" s="8" t="s">
        <v>662</v>
      </c>
      <c r="N361" s="7">
        <f t="shared" si="22"/>
        <v>0</v>
      </c>
      <c r="O361">
        <f t="shared" si="23"/>
        <v>0</v>
      </c>
      <c r="P361">
        <f t="shared" si="21"/>
        <v>0</v>
      </c>
      <c r="Q361" t="s">
        <v>684</v>
      </c>
    </row>
    <row r="362" spans="1:17" ht="12.75">
      <c r="A362" t="s">
        <v>758</v>
      </c>
      <c r="B362" s="3" t="s">
        <v>763</v>
      </c>
      <c r="C362" s="3" t="s">
        <v>713</v>
      </c>
      <c r="D362">
        <v>1</v>
      </c>
      <c r="E362" t="s">
        <v>764</v>
      </c>
      <c r="F362" s="8" t="s">
        <v>129</v>
      </c>
      <c r="G362" s="8">
        <v>8</v>
      </c>
      <c r="I362" s="3" t="s">
        <v>765</v>
      </c>
      <c r="J362" s="8" t="s">
        <v>27</v>
      </c>
      <c r="K362" s="8" t="s">
        <v>662</v>
      </c>
      <c r="L362" s="12">
        <v>10970</v>
      </c>
      <c r="N362" s="7">
        <f t="shared" si="22"/>
        <v>36.00498884075095</v>
      </c>
      <c r="O362">
        <f t="shared" si="23"/>
        <v>432.0598660890114</v>
      </c>
      <c r="P362">
        <f t="shared" si="21"/>
        <v>36.00498884075095</v>
      </c>
      <c r="Q362" t="s">
        <v>684</v>
      </c>
    </row>
    <row r="363" spans="1:17" ht="12.75">
      <c r="A363" t="s">
        <v>758</v>
      </c>
      <c r="B363" s="3" t="s">
        <v>766</v>
      </c>
      <c r="C363" s="3" t="s">
        <v>767</v>
      </c>
      <c r="D363">
        <v>1</v>
      </c>
      <c r="E363" t="s">
        <v>145</v>
      </c>
      <c r="F363" s="8" t="s">
        <v>129</v>
      </c>
      <c r="G363" s="8">
        <v>8</v>
      </c>
      <c r="I363" s="3" t="s">
        <v>768</v>
      </c>
      <c r="J363" s="8" t="s">
        <v>27</v>
      </c>
      <c r="K363" s="8" t="s">
        <v>662</v>
      </c>
      <c r="L363" s="12">
        <v>13110</v>
      </c>
      <c r="N363" s="7">
        <f t="shared" si="22"/>
        <v>43.02875147695943</v>
      </c>
      <c r="O363">
        <f t="shared" si="23"/>
        <v>516.3450177235131</v>
      </c>
      <c r="P363">
        <f t="shared" si="21"/>
        <v>43.02875147695943</v>
      </c>
      <c r="Q363" t="s">
        <v>684</v>
      </c>
    </row>
    <row r="364" spans="1:17" ht="12.75">
      <c r="A364" t="s">
        <v>758</v>
      </c>
      <c r="B364" s="3" t="s">
        <v>769</v>
      </c>
      <c r="C364" s="3" t="s">
        <v>770</v>
      </c>
      <c r="D364">
        <v>2</v>
      </c>
      <c r="E364" t="s">
        <v>145</v>
      </c>
      <c r="F364" s="8" t="s">
        <v>129</v>
      </c>
      <c r="G364" s="8">
        <v>4</v>
      </c>
      <c r="I364" s="3" t="s">
        <v>771</v>
      </c>
      <c r="J364" s="8" t="s">
        <v>27</v>
      </c>
      <c r="K364" s="8" t="s">
        <v>662</v>
      </c>
      <c r="L364" s="12">
        <v>6715</v>
      </c>
      <c r="N364" s="7">
        <f t="shared" si="22"/>
        <v>22.039516870158852</v>
      </c>
      <c r="O364">
        <f t="shared" si="23"/>
        <v>264.47420244190624</v>
      </c>
      <c r="P364">
        <f t="shared" si="21"/>
        <v>22.039516870158852</v>
      </c>
      <c r="Q364" t="s">
        <v>684</v>
      </c>
    </row>
    <row r="365" spans="1:17" ht="12.75">
      <c r="A365" t="s">
        <v>758</v>
      </c>
      <c r="B365" s="3" t="s">
        <v>772</v>
      </c>
      <c r="C365" s="3" t="s">
        <v>773</v>
      </c>
      <c r="D365">
        <v>1</v>
      </c>
      <c r="E365" t="s">
        <v>140</v>
      </c>
      <c r="F365" s="8" t="s">
        <v>774</v>
      </c>
      <c r="G365" s="8">
        <v>8</v>
      </c>
      <c r="I365" s="3" t="s">
        <v>775</v>
      </c>
      <c r="J365" s="8" t="s">
        <v>53</v>
      </c>
      <c r="K365" s="8" t="s">
        <v>662</v>
      </c>
      <c r="L365" s="12">
        <v>10970</v>
      </c>
      <c r="N365" s="7">
        <f t="shared" si="22"/>
        <v>36.00498884075095</v>
      </c>
      <c r="O365">
        <f t="shared" si="23"/>
        <v>432.0598660890114</v>
      </c>
      <c r="P365">
        <f t="shared" si="21"/>
        <v>36.00498884075095</v>
      </c>
      <c r="Q365" t="s">
        <v>684</v>
      </c>
    </row>
    <row r="366" spans="1:17" ht="12.75">
      <c r="A366" t="s">
        <v>758</v>
      </c>
      <c r="B366" s="3" t="s">
        <v>776</v>
      </c>
      <c r="C366" s="3" t="s">
        <v>773</v>
      </c>
      <c r="D366">
        <v>1</v>
      </c>
      <c r="E366" t="s">
        <v>24</v>
      </c>
      <c r="F366" s="8" t="s">
        <v>774</v>
      </c>
      <c r="G366" s="8">
        <v>8</v>
      </c>
      <c r="I366" s="3" t="s">
        <v>775</v>
      </c>
      <c r="J366" s="8" t="s">
        <v>27</v>
      </c>
      <c r="K366" s="8" t="s">
        <v>662</v>
      </c>
      <c r="L366" s="12">
        <v>10970</v>
      </c>
      <c r="N366" s="7">
        <f t="shared" si="22"/>
        <v>36.00498884075095</v>
      </c>
      <c r="O366">
        <f t="shared" si="23"/>
        <v>432.0598660890114</v>
      </c>
      <c r="P366">
        <f t="shared" si="21"/>
        <v>36.00498884075095</v>
      </c>
      <c r="Q366" t="s">
        <v>684</v>
      </c>
    </row>
    <row r="367" spans="1:17" ht="12.75">
      <c r="A367" t="s">
        <v>758</v>
      </c>
      <c r="B367" s="3" t="s">
        <v>777</v>
      </c>
      <c r="C367" s="3" t="s">
        <v>602</v>
      </c>
      <c r="D367">
        <v>1</v>
      </c>
      <c r="E367" t="s">
        <v>24</v>
      </c>
      <c r="F367" s="8" t="s">
        <v>25</v>
      </c>
      <c r="G367" s="8">
        <v>8</v>
      </c>
      <c r="I367" s="3" t="s">
        <v>778</v>
      </c>
      <c r="J367" s="8" t="s">
        <v>27</v>
      </c>
      <c r="K367" s="8" t="s">
        <v>662</v>
      </c>
      <c r="L367" s="12">
        <v>10970</v>
      </c>
      <c r="N367" s="7">
        <f t="shared" si="22"/>
        <v>36.00498884075095</v>
      </c>
      <c r="O367">
        <f t="shared" si="23"/>
        <v>432.0598660890114</v>
      </c>
      <c r="P367">
        <f t="shared" si="21"/>
        <v>36.00498884075095</v>
      </c>
      <c r="Q367" t="s">
        <v>684</v>
      </c>
    </row>
    <row r="368" spans="1:17" ht="12.75">
      <c r="A368" t="s">
        <v>758</v>
      </c>
      <c r="B368" s="3" t="s">
        <v>779</v>
      </c>
      <c r="C368" s="3" t="s">
        <v>597</v>
      </c>
      <c r="D368">
        <v>1</v>
      </c>
      <c r="E368" t="s">
        <v>140</v>
      </c>
      <c r="F368" s="8" t="s">
        <v>774</v>
      </c>
      <c r="G368" s="8">
        <v>8</v>
      </c>
      <c r="I368" s="3" t="s">
        <v>780</v>
      </c>
      <c r="J368" s="8" t="s">
        <v>53</v>
      </c>
      <c r="K368" s="8" t="s">
        <v>662</v>
      </c>
      <c r="L368" s="12">
        <v>10970</v>
      </c>
      <c r="N368" s="7">
        <f t="shared" si="22"/>
        <v>36.00498884075095</v>
      </c>
      <c r="O368">
        <f t="shared" si="23"/>
        <v>432.0598660890114</v>
      </c>
      <c r="P368">
        <f t="shared" si="21"/>
        <v>36.00498884075095</v>
      </c>
      <c r="Q368" t="s">
        <v>684</v>
      </c>
    </row>
    <row r="369" spans="1:17" ht="12.75">
      <c r="A369" t="s">
        <v>758</v>
      </c>
      <c r="B369" s="3" t="s">
        <v>781</v>
      </c>
      <c r="C369" s="3" t="s">
        <v>597</v>
      </c>
      <c r="D369">
        <v>1</v>
      </c>
      <c r="E369" t="s">
        <v>24</v>
      </c>
      <c r="F369" s="8" t="s">
        <v>774</v>
      </c>
      <c r="G369" s="8">
        <v>8</v>
      </c>
      <c r="I369" s="3" t="s">
        <v>780</v>
      </c>
      <c r="J369" s="8" t="s">
        <v>27</v>
      </c>
      <c r="K369" s="8" t="s">
        <v>662</v>
      </c>
      <c r="L369" s="12">
        <v>10970</v>
      </c>
      <c r="N369" s="7">
        <f t="shared" si="22"/>
        <v>36.00498884075095</v>
      </c>
      <c r="O369">
        <f t="shared" si="23"/>
        <v>432.0598660890114</v>
      </c>
      <c r="P369">
        <f t="shared" si="21"/>
        <v>36.00498884075095</v>
      </c>
      <c r="Q369" t="s">
        <v>684</v>
      </c>
    </row>
    <row r="370" spans="1:17" ht="12.75">
      <c r="A370" t="s">
        <v>758</v>
      </c>
      <c r="B370" s="3" t="s">
        <v>782</v>
      </c>
      <c r="C370" s="3" t="s">
        <v>597</v>
      </c>
      <c r="D370">
        <v>1</v>
      </c>
      <c r="E370" t="s">
        <v>140</v>
      </c>
      <c r="F370" s="8" t="s">
        <v>774</v>
      </c>
      <c r="G370" s="8">
        <v>8</v>
      </c>
      <c r="I370" s="3" t="s">
        <v>783</v>
      </c>
      <c r="J370" s="8" t="s">
        <v>53</v>
      </c>
      <c r="K370" s="8" t="s">
        <v>662</v>
      </c>
      <c r="L370" s="12">
        <v>10970</v>
      </c>
      <c r="N370" s="7">
        <f t="shared" si="22"/>
        <v>36.00498884075095</v>
      </c>
      <c r="O370">
        <f t="shared" si="23"/>
        <v>432.0598660890114</v>
      </c>
      <c r="P370">
        <f t="shared" si="21"/>
        <v>36.00498884075095</v>
      </c>
      <c r="Q370" t="s">
        <v>684</v>
      </c>
    </row>
    <row r="371" spans="1:17" ht="12.75">
      <c r="A371" t="s">
        <v>758</v>
      </c>
      <c r="B371" s="3" t="s">
        <v>784</v>
      </c>
      <c r="C371" s="3" t="s">
        <v>785</v>
      </c>
      <c r="D371">
        <v>1</v>
      </c>
      <c r="E371" t="s">
        <v>24</v>
      </c>
      <c r="F371" s="8" t="s">
        <v>25</v>
      </c>
      <c r="G371" s="8">
        <v>8</v>
      </c>
      <c r="I371" s="3" t="s">
        <v>778</v>
      </c>
      <c r="J371" s="8" t="s">
        <v>27</v>
      </c>
      <c r="K371" s="8" t="s">
        <v>662</v>
      </c>
      <c r="L371" s="12">
        <v>10970</v>
      </c>
      <c r="N371" s="7">
        <f t="shared" si="22"/>
        <v>36.00498884075095</v>
      </c>
      <c r="O371">
        <f t="shared" si="23"/>
        <v>432.0598660890114</v>
      </c>
      <c r="P371">
        <f t="shared" si="21"/>
        <v>36.00498884075095</v>
      </c>
      <c r="Q371" t="s">
        <v>684</v>
      </c>
    </row>
    <row r="372" ht="12.75">
      <c r="N372" s="7"/>
    </row>
    <row r="373" spans="1:17" ht="12.75">
      <c r="A373" t="s">
        <v>786</v>
      </c>
      <c r="B373" s="3" t="s">
        <v>787</v>
      </c>
      <c r="C373" s="3" t="s">
        <v>671</v>
      </c>
      <c r="D373">
        <v>1</v>
      </c>
      <c r="E373" t="s">
        <v>145</v>
      </c>
      <c r="F373" s="8" t="s">
        <v>129</v>
      </c>
      <c r="G373" s="8">
        <v>8</v>
      </c>
      <c r="I373" s="3" t="s">
        <v>788</v>
      </c>
      <c r="J373" s="8" t="s">
        <v>27</v>
      </c>
      <c r="K373" s="8" t="s">
        <v>662</v>
      </c>
      <c r="L373" s="12">
        <v>10970</v>
      </c>
      <c r="N373" s="7">
        <f t="shared" si="22"/>
        <v>36.00498884075095</v>
      </c>
      <c r="O373">
        <f t="shared" si="23"/>
        <v>432.0598660890114</v>
      </c>
      <c r="P373">
        <f t="shared" si="21"/>
        <v>36.00498884075095</v>
      </c>
      <c r="Q373" t="s">
        <v>801</v>
      </c>
    </row>
    <row r="374" spans="1:17" ht="12.75">
      <c r="A374" t="s">
        <v>786</v>
      </c>
      <c r="B374" s="3" t="s">
        <v>789</v>
      </c>
      <c r="C374" s="3" t="s">
        <v>671</v>
      </c>
      <c r="D374">
        <v>1</v>
      </c>
      <c r="E374" t="s">
        <v>145</v>
      </c>
      <c r="F374" s="8" t="s">
        <v>774</v>
      </c>
      <c r="G374" s="8">
        <v>8</v>
      </c>
      <c r="I374" s="3" t="s">
        <v>788</v>
      </c>
      <c r="J374" s="8" t="s">
        <v>27</v>
      </c>
      <c r="K374" s="8" t="s">
        <v>662</v>
      </c>
      <c r="L374" s="12">
        <v>10970</v>
      </c>
      <c r="N374" s="7">
        <f t="shared" si="22"/>
        <v>36.00498884075095</v>
      </c>
      <c r="O374">
        <f t="shared" si="23"/>
        <v>432.0598660890114</v>
      </c>
      <c r="P374">
        <f t="shared" si="21"/>
        <v>36.00498884075095</v>
      </c>
      <c r="Q374" t="s">
        <v>801</v>
      </c>
    </row>
    <row r="375" spans="1:17" ht="12.75">
      <c r="A375" t="s">
        <v>786</v>
      </c>
      <c r="B375" s="3" t="s">
        <v>790</v>
      </c>
      <c r="C375" s="3" t="s">
        <v>773</v>
      </c>
      <c r="D375">
        <v>1</v>
      </c>
      <c r="E375" t="s">
        <v>24</v>
      </c>
      <c r="F375" s="8" t="s">
        <v>25</v>
      </c>
      <c r="G375" s="8">
        <v>8</v>
      </c>
      <c r="I375" s="3" t="s">
        <v>791</v>
      </c>
      <c r="J375" s="8" t="s">
        <v>27</v>
      </c>
      <c r="K375" s="8" t="s">
        <v>662</v>
      </c>
      <c r="L375" s="12">
        <v>10970</v>
      </c>
      <c r="N375" s="7">
        <f t="shared" si="22"/>
        <v>36.00498884075095</v>
      </c>
      <c r="O375">
        <f t="shared" si="23"/>
        <v>432.0598660890114</v>
      </c>
      <c r="P375">
        <f t="shared" si="21"/>
        <v>36.00498884075095</v>
      </c>
      <c r="Q375" t="s">
        <v>650</v>
      </c>
    </row>
    <row r="376" spans="1:17" ht="12.75">
      <c r="A376" t="s">
        <v>786</v>
      </c>
      <c r="B376" s="3" t="s">
        <v>792</v>
      </c>
      <c r="C376" s="3" t="s">
        <v>96</v>
      </c>
      <c r="D376">
        <v>7</v>
      </c>
      <c r="E376" t="s">
        <v>24</v>
      </c>
      <c r="F376" s="8" t="s">
        <v>25</v>
      </c>
      <c r="G376" s="8">
        <v>8</v>
      </c>
      <c r="I376" s="3" t="s">
        <v>791</v>
      </c>
      <c r="J376" s="8" t="s">
        <v>27</v>
      </c>
      <c r="K376" s="8" t="s">
        <v>662</v>
      </c>
      <c r="L376" s="12">
        <v>10970</v>
      </c>
      <c r="N376" s="7">
        <f t="shared" si="22"/>
        <v>36.00498884075095</v>
      </c>
      <c r="O376">
        <f t="shared" si="23"/>
        <v>432.0598660890114</v>
      </c>
      <c r="P376">
        <f t="shared" si="21"/>
        <v>36.00498884075095</v>
      </c>
      <c r="Q376" t="s">
        <v>650</v>
      </c>
    </row>
    <row r="377" spans="1:17" ht="12.75">
      <c r="A377" t="s">
        <v>786</v>
      </c>
      <c r="B377" s="3" t="s">
        <v>793</v>
      </c>
      <c r="C377" s="3" t="s">
        <v>794</v>
      </c>
      <c r="D377">
        <v>3</v>
      </c>
      <c r="E377" t="s">
        <v>24</v>
      </c>
      <c r="F377" s="8" t="s">
        <v>25</v>
      </c>
      <c r="G377" s="8">
        <v>8</v>
      </c>
      <c r="I377" s="3" t="s">
        <v>795</v>
      </c>
      <c r="J377" s="8" t="s">
        <v>27</v>
      </c>
      <c r="K377" s="8" t="s">
        <v>662</v>
      </c>
      <c r="L377" s="12">
        <v>11580</v>
      </c>
      <c r="N377" s="7">
        <f t="shared" si="22"/>
        <v>38.00708940527767</v>
      </c>
      <c r="O377">
        <f t="shared" si="23"/>
        <v>456.085072863332</v>
      </c>
      <c r="P377">
        <f t="shared" si="21"/>
        <v>38.00708940527767</v>
      </c>
      <c r="Q377" t="s">
        <v>650</v>
      </c>
    </row>
    <row r="378" spans="1:17" ht="12.75">
      <c r="A378" t="s">
        <v>786</v>
      </c>
      <c r="B378" s="3" t="s">
        <v>796</v>
      </c>
      <c r="C378" s="3" t="s">
        <v>543</v>
      </c>
      <c r="D378">
        <v>2</v>
      </c>
      <c r="E378" t="s">
        <v>24</v>
      </c>
      <c r="F378" s="8" t="s">
        <v>25</v>
      </c>
      <c r="G378" s="8">
        <v>8</v>
      </c>
      <c r="I378" s="3" t="s">
        <v>797</v>
      </c>
      <c r="J378" s="8" t="s">
        <v>27</v>
      </c>
      <c r="K378" s="8" t="s">
        <v>662</v>
      </c>
      <c r="L378" s="12">
        <v>10970</v>
      </c>
      <c r="N378" s="7">
        <f t="shared" si="22"/>
        <v>36.00498884075095</v>
      </c>
      <c r="O378">
        <f t="shared" si="23"/>
        <v>432.0598660890114</v>
      </c>
      <c r="P378">
        <f t="shared" si="21"/>
        <v>36.00498884075095</v>
      </c>
      <c r="Q378" t="s">
        <v>650</v>
      </c>
    </row>
    <row r="379" spans="1:17" ht="12.75">
      <c r="A379" t="s">
        <v>786</v>
      </c>
      <c r="B379" s="3" t="s">
        <v>798</v>
      </c>
      <c r="C379" s="3" t="s">
        <v>799</v>
      </c>
      <c r="D379">
        <v>1</v>
      </c>
      <c r="E379" t="s">
        <v>145</v>
      </c>
      <c r="F379" s="8" t="s">
        <v>129</v>
      </c>
      <c r="G379" s="8">
        <v>8</v>
      </c>
      <c r="I379" s="3" t="s">
        <v>800</v>
      </c>
      <c r="J379" s="8" t="s">
        <v>27</v>
      </c>
      <c r="K379" s="8" t="s">
        <v>662</v>
      </c>
      <c r="L379" s="12">
        <v>11580</v>
      </c>
      <c r="N379" s="7">
        <f t="shared" si="22"/>
        <v>38.00708940527767</v>
      </c>
      <c r="O379">
        <f t="shared" si="23"/>
        <v>456.085072863332</v>
      </c>
      <c r="P379">
        <f t="shared" si="21"/>
        <v>38.00708940527767</v>
      </c>
      <c r="Q379" t="s">
        <v>802</v>
      </c>
    </row>
    <row r="380" spans="1:17" ht="12.75">
      <c r="A380" t="s">
        <v>786</v>
      </c>
      <c r="B380" s="3" t="s">
        <v>803</v>
      </c>
      <c r="C380" s="3" t="s">
        <v>338</v>
      </c>
      <c r="D380">
        <v>1</v>
      </c>
      <c r="E380" t="s">
        <v>24</v>
      </c>
      <c r="F380" s="8" t="s">
        <v>25</v>
      </c>
      <c r="G380" s="8">
        <v>8</v>
      </c>
      <c r="I380" s="3" t="s">
        <v>804</v>
      </c>
      <c r="J380" s="8" t="s">
        <v>27</v>
      </c>
      <c r="K380" s="8" t="s">
        <v>662</v>
      </c>
      <c r="L380" s="12">
        <v>10970</v>
      </c>
      <c r="N380" s="7">
        <f t="shared" si="22"/>
        <v>36.00498884075095</v>
      </c>
      <c r="O380">
        <f t="shared" si="23"/>
        <v>432.0598660890114</v>
      </c>
      <c r="P380">
        <f t="shared" si="21"/>
        <v>36.00498884075095</v>
      </c>
      <c r="Q380" t="s">
        <v>650</v>
      </c>
    </row>
    <row r="381" ht="12.75">
      <c r="N381" s="7"/>
    </row>
    <row r="382" spans="1:17" ht="12.75">
      <c r="A382" t="s">
        <v>786</v>
      </c>
      <c r="B382" s="3" t="s">
        <v>805</v>
      </c>
      <c r="C382" s="3" t="s">
        <v>486</v>
      </c>
      <c r="D382">
        <v>1</v>
      </c>
      <c r="E382" t="s">
        <v>60</v>
      </c>
      <c r="G382" s="8">
        <v>8</v>
      </c>
      <c r="I382" s="3" t="s">
        <v>806</v>
      </c>
      <c r="J382" s="8" t="s">
        <v>53</v>
      </c>
      <c r="K382" s="8" t="s">
        <v>662</v>
      </c>
      <c r="L382" s="12">
        <v>10060</v>
      </c>
      <c r="N382" s="7">
        <f t="shared" si="22"/>
        <v>33.01824865432585</v>
      </c>
      <c r="O382">
        <f t="shared" si="23"/>
        <v>396.2189838519102</v>
      </c>
      <c r="P382">
        <f t="shared" si="21"/>
        <v>33.01824865432585</v>
      </c>
      <c r="Q382" t="s">
        <v>807</v>
      </c>
    </row>
    <row r="383" spans="1:17" ht="12.75">
      <c r="A383" t="s">
        <v>786</v>
      </c>
      <c r="B383" s="3" t="s">
        <v>808</v>
      </c>
      <c r="C383" s="3" t="s">
        <v>486</v>
      </c>
      <c r="D383">
        <v>4</v>
      </c>
      <c r="E383" t="s">
        <v>60</v>
      </c>
      <c r="G383" s="8">
        <v>8</v>
      </c>
      <c r="I383" s="3" t="s">
        <v>806</v>
      </c>
      <c r="J383" s="8" t="s">
        <v>53</v>
      </c>
      <c r="K383" s="8" t="s">
        <v>662</v>
      </c>
      <c r="L383" s="12">
        <v>10060</v>
      </c>
      <c r="N383" s="7">
        <f t="shared" si="22"/>
        <v>33.01824865432585</v>
      </c>
      <c r="O383">
        <f t="shared" si="23"/>
        <v>396.2189838519102</v>
      </c>
      <c r="P383">
        <f t="shared" si="21"/>
        <v>33.01824865432585</v>
      </c>
      <c r="Q383" t="s">
        <v>809</v>
      </c>
    </row>
    <row r="384" ht="12.75">
      <c r="N384" s="7"/>
    </row>
    <row r="385" spans="1:17" ht="12.75">
      <c r="A385" t="s">
        <v>810</v>
      </c>
      <c r="B385" s="3" t="s">
        <v>811</v>
      </c>
      <c r="C385" s="3" t="s">
        <v>773</v>
      </c>
      <c r="D385">
        <v>1</v>
      </c>
      <c r="E385" t="s">
        <v>60</v>
      </c>
      <c r="G385" s="8">
        <v>8</v>
      </c>
      <c r="I385" s="3" t="s">
        <v>812</v>
      </c>
      <c r="J385" s="8" t="s">
        <v>53</v>
      </c>
      <c r="K385" s="8" t="s">
        <v>662</v>
      </c>
      <c r="L385" s="12">
        <v>11890</v>
      </c>
      <c r="N385" s="7">
        <f t="shared" si="22"/>
        <v>39.024550347906</v>
      </c>
      <c r="O385">
        <f t="shared" si="23"/>
        <v>468.294604174872</v>
      </c>
      <c r="P385">
        <f t="shared" si="21"/>
        <v>39.024550347906</v>
      </c>
      <c r="Q385" t="s">
        <v>813</v>
      </c>
    </row>
    <row r="386" ht="12.75">
      <c r="N386" s="7"/>
    </row>
    <row r="387" spans="1:17" ht="12.75">
      <c r="A387" t="s">
        <v>814</v>
      </c>
      <c r="B387" s="3" t="s">
        <v>815</v>
      </c>
      <c r="D387">
        <v>2</v>
      </c>
      <c r="E387" t="s">
        <v>60</v>
      </c>
      <c r="G387" s="8">
        <v>8</v>
      </c>
      <c r="I387" s="3" t="s">
        <v>816</v>
      </c>
      <c r="J387" s="8" t="s">
        <v>53</v>
      </c>
      <c r="K387" s="8" t="s">
        <v>662</v>
      </c>
      <c r="L387" s="12">
        <v>13720</v>
      </c>
      <c r="N387" s="7">
        <f t="shared" si="22"/>
        <v>45.03085204148615</v>
      </c>
      <c r="O387">
        <f t="shared" si="23"/>
        <v>540.3702244978338</v>
      </c>
      <c r="P387">
        <f t="shared" si="21"/>
        <v>45.03085204148615</v>
      </c>
      <c r="Q387" t="s">
        <v>723</v>
      </c>
    </row>
    <row r="388" ht="12.75">
      <c r="N388" s="7"/>
    </row>
    <row r="389" spans="1:17" ht="12.75">
      <c r="A389" t="s">
        <v>817</v>
      </c>
      <c r="B389" s="3" t="s">
        <v>818</v>
      </c>
      <c r="D389">
        <v>2</v>
      </c>
      <c r="E389" t="s">
        <v>140</v>
      </c>
      <c r="G389" s="8">
        <v>8</v>
      </c>
      <c r="I389" s="3" t="s">
        <v>819</v>
      </c>
      <c r="J389" s="8" t="s">
        <v>53</v>
      </c>
      <c r="K389" s="8" t="s">
        <v>662</v>
      </c>
      <c r="L389" s="12">
        <v>13720</v>
      </c>
      <c r="N389" s="7">
        <f t="shared" si="22"/>
        <v>45.03085204148615</v>
      </c>
      <c r="O389">
        <f t="shared" si="23"/>
        <v>540.3702244978338</v>
      </c>
      <c r="P389">
        <f t="shared" si="21"/>
        <v>45.03085204148615</v>
      </c>
      <c r="Q389" t="s">
        <v>650</v>
      </c>
    </row>
    <row r="390" ht="12.75">
      <c r="N390" s="7"/>
    </row>
    <row r="391" spans="1:17" ht="12.75">
      <c r="A391" t="s">
        <v>820</v>
      </c>
      <c r="B391" s="3" t="s">
        <v>821</v>
      </c>
      <c r="D391">
        <v>4</v>
      </c>
      <c r="E391" t="s">
        <v>60</v>
      </c>
      <c r="G391" s="8">
        <v>8</v>
      </c>
      <c r="I391" s="3" t="s">
        <v>822</v>
      </c>
      <c r="J391" s="8" t="s">
        <v>53</v>
      </c>
      <c r="K391" s="8" t="s">
        <v>662</v>
      </c>
      <c r="L391" s="12">
        <v>10970</v>
      </c>
      <c r="N391" s="7">
        <f t="shared" si="22"/>
        <v>36.00498884075095</v>
      </c>
      <c r="O391">
        <f t="shared" si="23"/>
        <v>432.0598660890114</v>
      </c>
      <c r="P391">
        <f t="shared" si="21"/>
        <v>36.00498884075095</v>
      </c>
      <c r="Q391" t="s">
        <v>684</v>
      </c>
    </row>
    <row r="392" ht="12.75">
      <c r="N392" s="7"/>
    </row>
    <row r="393" spans="1:17" ht="12.75">
      <c r="A393" t="s">
        <v>823</v>
      </c>
      <c r="B393" s="3" t="s">
        <v>824</v>
      </c>
      <c r="D393">
        <v>1</v>
      </c>
      <c r="E393" t="s">
        <v>60</v>
      </c>
      <c r="G393" s="8">
        <v>8</v>
      </c>
      <c r="I393" s="3" t="s">
        <v>825</v>
      </c>
      <c r="J393" s="8" t="s">
        <v>53</v>
      </c>
      <c r="K393" s="8" t="s">
        <v>662</v>
      </c>
      <c r="L393" s="12">
        <v>13120</v>
      </c>
      <c r="N393" s="7">
        <f t="shared" si="22"/>
        <v>43.06157279768937</v>
      </c>
      <c r="O393">
        <f t="shared" si="23"/>
        <v>516.7388735722725</v>
      </c>
      <c r="P393">
        <f t="shared" si="21"/>
        <v>43.06157279768937</v>
      </c>
      <c r="Q393" t="s">
        <v>826</v>
      </c>
    </row>
    <row r="394" ht="12.75">
      <c r="N394" s="7"/>
    </row>
    <row r="395" spans="1:17" ht="12.75">
      <c r="A395" t="s">
        <v>827</v>
      </c>
      <c r="B395" s="3" t="s">
        <v>828</v>
      </c>
      <c r="C395" s="3" t="s">
        <v>713</v>
      </c>
      <c r="D395">
        <v>2</v>
      </c>
      <c r="E395" t="s">
        <v>145</v>
      </c>
      <c r="F395" s="8" t="s">
        <v>129</v>
      </c>
      <c r="G395" s="8">
        <v>8</v>
      </c>
      <c r="I395" s="3" t="s">
        <v>832</v>
      </c>
      <c r="J395" s="8" t="s">
        <v>27</v>
      </c>
      <c r="K395" s="8" t="s">
        <v>662</v>
      </c>
      <c r="L395" s="12">
        <v>10970</v>
      </c>
      <c r="N395" s="7">
        <f t="shared" si="22"/>
        <v>36.00498884075095</v>
      </c>
      <c r="O395">
        <f t="shared" si="23"/>
        <v>432.0598660890114</v>
      </c>
      <c r="P395">
        <f t="shared" si="21"/>
        <v>36.00498884075095</v>
      </c>
      <c r="Q395" t="s">
        <v>723</v>
      </c>
    </row>
    <row r="396" spans="1:17" ht="12.75">
      <c r="A396" t="s">
        <v>827</v>
      </c>
      <c r="B396" s="3" t="s">
        <v>829</v>
      </c>
      <c r="C396" s="3" t="s">
        <v>713</v>
      </c>
      <c r="D396">
        <v>1</v>
      </c>
      <c r="E396" t="s">
        <v>145</v>
      </c>
      <c r="F396" s="8" t="s">
        <v>129</v>
      </c>
      <c r="G396" s="8">
        <v>8</v>
      </c>
      <c r="I396" s="3" t="s">
        <v>765</v>
      </c>
      <c r="J396" s="8" t="s">
        <v>27</v>
      </c>
      <c r="K396" s="8" t="s">
        <v>662</v>
      </c>
      <c r="L396" s="12">
        <v>10970</v>
      </c>
      <c r="N396" s="7">
        <f t="shared" si="22"/>
        <v>36.00498884075095</v>
      </c>
      <c r="O396">
        <f t="shared" si="23"/>
        <v>432.0598660890114</v>
      </c>
      <c r="P396">
        <f t="shared" si="21"/>
        <v>36.00498884075095</v>
      </c>
      <c r="Q396" t="s">
        <v>723</v>
      </c>
    </row>
    <row r="397" spans="1:17" ht="12.75">
      <c r="A397" t="s">
        <v>827</v>
      </c>
      <c r="B397" s="3" t="s">
        <v>830</v>
      </c>
      <c r="C397" s="3" t="s">
        <v>381</v>
      </c>
      <c r="D397">
        <v>3</v>
      </c>
      <c r="E397" t="s">
        <v>831</v>
      </c>
      <c r="F397" s="8" t="s">
        <v>352</v>
      </c>
      <c r="G397" s="8">
        <v>8</v>
      </c>
      <c r="I397" s="3" t="s">
        <v>732</v>
      </c>
      <c r="J397" s="8" t="s">
        <v>53</v>
      </c>
      <c r="K397" s="8" t="s">
        <v>662</v>
      </c>
      <c r="L397" s="12">
        <v>11280</v>
      </c>
      <c r="N397" s="7">
        <f t="shared" si="22"/>
        <v>37.02244978337928</v>
      </c>
      <c r="O397">
        <f t="shared" si="23"/>
        <v>444.2693974005514</v>
      </c>
      <c r="P397">
        <f t="shared" si="21"/>
        <v>37.02244978337928</v>
      </c>
      <c r="Q397" t="s">
        <v>723</v>
      </c>
    </row>
    <row r="398" ht="12.75">
      <c r="N398" s="7"/>
    </row>
    <row r="399" spans="1:17" ht="12.75">
      <c r="A399" t="s">
        <v>833</v>
      </c>
      <c r="B399" s="3" t="s">
        <v>835</v>
      </c>
      <c r="C399" s="3" t="s">
        <v>671</v>
      </c>
      <c r="D399">
        <v>6</v>
      </c>
      <c r="E399" t="s">
        <v>145</v>
      </c>
      <c r="F399" s="8" t="s">
        <v>129</v>
      </c>
      <c r="G399" s="8">
        <v>8</v>
      </c>
      <c r="H399" s="15" t="s">
        <v>896</v>
      </c>
      <c r="I399" s="3" t="s">
        <v>836</v>
      </c>
      <c r="J399" s="8" t="s">
        <v>27</v>
      </c>
      <c r="K399" s="8" t="s">
        <v>662</v>
      </c>
      <c r="L399" s="12">
        <v>10970</v>
      </c>
      <c r="N399" s="7">
        <f t="shared" si="22"/>
        <v>36.00498884075095</v>
      </c>
      <c r="O399">
        <f t="shared" si="23"/>
        <v>432.0598660890114</v>
      </c>
      <c r="P399">
        <f t="shared" si="21"/>
        <v>36.00498884075095</v>
      </c>
      <c r="Q399" t="s">
        <v>697</v>
      </c>
    </row>
    <row r="400" spans="1:17" ht="12.75">
      <c r="A400" t="s">
        <v>833</v>
      </c>
      <c r="B400" s="3" t="s">
        <v>837</v>
      </c>
      <c r="C400" s="3" t="s">
        <v>839</v>
      </c>
      <c r="D400">
        <v>1</v>
      </c>
      <c r="E400" t="s">
        <v>24</v>
      </c>
      <c r="F400" s="8" t="s">
        <v>587</v>
      </c>
      <c r="G400" s="8">
        <v>8</v>
      </c>
      <c r="H400" s="15" t="s">
        <v>895</v>
      </c>
      <c r="I400" s="3" t="s">
        <v>838</v>
      </c>
      <c r="J400" s="8" t="s">
        <v>27</v>
      </c>
      <c r="K400" s="8" t="s">
        <v>662</v>
      </c>
      <c r="L400" s="12">
        <v>11580</v>
      </c>
      <c r="N400" s="7">
        <f t="shared" si="22"/>
        <v>38.00708940527767</v>
      </c>
      <c r="O400">
        <f t="shared" si="23"/>
        <v>456.085072863332</v>
      </c>
      <c r="P400">
        <f aca="true" t="shared" si="24" ref="P400:P464">O400/12</f>
        <v>38.00708940527767</v>
      </c>
      <c r="Q400" t="s">
        <v>697</v>
      </c>
    </row>
    <row r="401" spans="1:17" ht="12.75">
      <c r="A401" t="s">
        <v>833</v>
      </c>
      <c r="B401" s="3" t="s">
        <v>698</v>
      </c>
      <c r="C401" s="3" t="s">
        <v>840</v>
      </c>
      <c r="D401">
        <v>1</v>
      </c>
      <c r="E401" t="s">
        <v>145</v>
      </c>
      <c r="F401" s="8" t="s">
        <v>129</v>
      </c>
      <c r="G401" s="8">
        <v>8</v>
      </c>
      <c r="H401" s="15" t="s">
        <v>887</v>
      </c>
      <c r="I401" s="3" t="s">
        <v>841</v>
      </c>
      <c r="J401" s="8" t="s">
        <v>27</v>
      </c>
      <c r="K401" s="8" t="s">
        <v>662</v>
      </c>
      <c r="L401" s="12">
        <v>11580</v>
      </c>
      <c r="N401" s="7">
        <f t="shared" si="22"/>
        <v>38.00708940527767</v>
      </c>
      <c r="O401">
        <f t="shared" si="23"/>
        <v>456.085072863332</v>
      </c>
      <c r="P401">
        <f t="shared" si="24"/>
        <v>38.00708940527767</v>
      </c>
      <c r="Q401" t="s">
        <v>697</v>
      </c>
    </row>
    <row r="402" spans="1:17" ht="12.75">
      <c r="A402" t="s">
        <v>833</v>
      </c>
      <c r="B402" s="3" t="s">
        <v>842</v>
      </c>
      <c r="C402" s="3" t="s">
        <v>834</v>
      </c>
      <c r="D402">
        <v>1</v>
      </c>
      <c r="E402" t="s">
        <v>145</v>
      </c>
      <c r="F402" s="8" t="s">
        <v>25</v>
      </c>
      <c r="G402" s="8">
        <v>8</v>
      </c>
      <c r="H402" s="15" t="s">
        <v>894</v>
      </c>
      <c r="I402" s="3" t="s">
        <v>843</v>
      </c>
      <c r="J402" s="8" t="s">
        <v>27</v>
      </c>
      <c r="K402" s="8" t="s">
        <v>662</v>
      </c>
      <c r="L402" s="12">
        <v>11580</v>
      </c>
      <c r="N402" s="7">
        <f t="shared" si="22"/>
        <v>38.00708940527767</v>
      </c>
      <c r="O402">
        <f t="shared" si="23"/>
        <v>456.085072863332</v>
      </c>
      <c r="P402">
        <f t="shared" si="24"/>
        <v>38.00708940527767</v>
      </c>
      <c r="Q402" t="s">
        <v>697</v>
      </c>
    </row>
    <row r="403" spans="1:17" ht="12.75">
      <c r="A403" t="s">
        <v>833</v>
      </c>
      <c r="B403" s="3" t="s">
        <v>844</v>
      </c>
      <c r="C403" s="3" t="s">
        <v>840</v>
      </c>
      <c r="D403">
        <v>2</v>
      </c>
      <c r="E403" t="s">
        <v>145</v>
      </c>
      <c r="F403" s="8" t="s">
        <v>25</v>
      </c>
      <c r="G403" s="8">
        <v>8</v>
      </c>
      <c r="H403" s="15" t="s">
        <v>887</v>
      </c>
      <c r="I403" s="3" t="s">
        <v>845</v>
      </c>
      <c r="J403" s="8" t="s">
        <v>27</v>
      </c>
      <c r="K403" s="8" t="s">
        <v>662</v>
      </c>
      <c r="L403" s="12">
        <v>11580</v>
      </c>
      <c r="N403" s="7">
        <f t="shared" si="22"/>
        <v>38.00708940527767</v>
      </c>
      <c r="O403">
        <f t="shared" si="23"/>
        <v>456.085072863332</v>
      </c>
      <c r="P403">
        <f t="shared" si="24"/>
        <v>38.00708940527767</v>
      </c>
      <c r="Q403" t="s">
        <v>697</v>
      </c>
    </row>
    <row r="404" spans="1:17" ht="12.75">
      <c r="A404" t="s">
        <v>833</v>
      </c>
      <c r="B404" s="3" t="s">
        <v>846</v>
      </c>
      <c r="C404" s="3" t="s">
        <v>840</v>
      </c>
      <c r="D404">
        <v>6</v>
      </c>
      <c r="E404" t="s">
        <v>145</v>
      </c>
      <c r="F404" s="8" t="s">
        <v>25</v>
      </c>
      <c r="G404" s="8">
        <v>8</v>
      </c>
      <c r="H404" s="15" t="s">
        <v>887</v>
      </c>
      <c r="I404" s="3" t="s">
        <v>841</v>
      </c>
      <c r="J404" s="8" t="s">
        <v>27</v>
      </c>
      <c r="K404" s="8" t="s">
        <v>662</v>
      </c>
      <c r="L404" s="12">
        <v>11580</v>
      </c>
      <c r="N404" s="7">
        <f t="shared" si="22"/>
        <v>38.00708940527767</v>
      </c>
      <c r="O404">
        <f t="shared" si="23"/>
        <v>456.085072863332</v>
      </c>
      <c r="P404">
        <f t="shared" si="24"/>
        <v>38.00708940527767</v>
      </c>
      <c r="Q404" t="s">
        <v>697</v>
      </c>
    </row>
    <row r="405" spans="1:17" ht="12.75">
      <c r="A405" t="s">
        <v>833</v>
      </c>
      <c r="B405" s="3" t="s">
        <v>847</v>
      </c>
      <c r="C405" s="3" t="s">
        <v>840</v>
      </c>
      <c r="D405">
        <v>4</v>
      </c>
      <c r="E405" t="s">
        <v>24</v>
      </c>
      <c r="F405" s="8" t="s">
        <v>587</v>
      </c>
      <c r="G405" s="8">
        <v>8</v>
      </c>
      <c r="H405" s="15" t="s">
        <v>887</v>
      </c>
      <c r="I405" s="3" t="s">
        <v>841</v>
      </c>
      <c r="J405" s="8" t="s">
        <v>27</v>
      </c>
      <c r="K405" s="8" t="s">
        <v>662</v>
      </c>
      <c r="L405" s="12">
        <v>11580</v>
      </c>
      <c r="N405" s="7">
        <f t="shared" si="22"/>
        <v>38.00708940527767</v>
      </c>
      <c r="O405">
        <f t="shared" si="23"/>
        <v>456.085072863332</v>
      </c>
      <c r="P405">
        <f t="shared" si="24"/>
        <v>38.00708940527767</v>
      </c>
      <c r="Q405" t="s">
        <v>697</v>
      </c>
    </row>
    <row r="406" spans="1:17" ht="12.75">
      <c r="A406" t="s">
        <v>833</v>
      </c>
      <c r="B406" s="3" t="s">
        <v>848</v>
      </c>
      <c r="C406" s="3" t="s">
        <v>859</v>
      </c>
      <c r="D406">
        <v>1</v>
      </c>
      <c r="E406" t="s">
        <v>145</v>
      </c>
      <c r="F406" s="8" t="s">
        <v>129</v>
      </c>
      <c r="G406" s="8">
        <v>8</v>
      </c>
      <c r="H406" s="15" t="s">
        <v>888</v>
      </c>
      <c r="I406" s="3" t="s">
        <v>861</v>
      </c>
      <c r="J406" s="8" t="s">
        <v>27</v>
      </c>
      <c r="K406" s="8" t="s">
        <v>662</v>
      </c>
      <c r="L406" s="12">
        <v>13110</v>
      </c>
      <c r="N406" s="7">
        <f t="shared" si="22"/>
        <v>43.02875147695943</v>
      </c>
      <c r="O406">
        <f t="shared" si="23"/>
        <v>516.3450177235131</v>
      </c>
      <c r="P406">
        <f t="shared" si="24"/>
        <v>43.02875147695943</v>
      </c>
      <c r="Q406" t="s">
        <v>869</v>
      </c>
    </row>
    <row r="407" spans="1:17" ht="12.75">
      <c r="A407" t="s">
        <v>833</v>
      </c>
      <c r="B407" s="3" t="s">
        <v>849</v>
      </c>
      <c r="C407" s="3" t="s">
        <v>671</v>
      </c>
      <c r="D407">
        <v>1</v>
      </c>
      <c r="E407" t="s">
        <v>24</v>
      </c>
      <c r="F407" s="8" t="s">
        <v>587</v>
      </c>
      <c r="G407" s="8">
        <v>8</v>
      </c>
      <c r="H407" s="15" t="s">
        <v>893</v>
      </c>
      <c r="I407" s="3" t="s">
        <v>862</v>
      </c>
      <c r="J407" s="8" t="s">
        <v>27</v>
      </c>
      <c r="K407" s="8" t="s">
        <v>662</v>
      </c>
      <c r="L407" s="12">
        <v>10970</v>
      </c>
      <c r="N407" s="7">
        <f t="shared" si="22"/>
        <v>36.00498884075095</v>
      </c>
      <c r="O407">
        <f t="shared" si="23"/>
        <v>432.0598660890114</v>
      </c>
      <c r="P407">
        <f t="shared" si="24"/>
        <v>36.00498884075095</v>
      </c>
      <c r="Q407" t="s">
        <v>869</v>
      </c>
    </row>
    <row r="408" spans="1:17" ht="12.75">
      <c r="A408" t="s">
        <v>833</v>
      </c>
      <c r="B408" s="3" t="s">
        <v>850</v>
      </c>
      <c r="C408" s="3" t="s">
        <v>671</v>
      </c>
      <c r="D408">
        <v>1</v>
      </c>
      <c r="E408" t="s">
        <v>145</v>
      </c>
      <c r="F408" s="8" t="s">
        <v>129</v>
      </c>
      <c r="G408" s="8">
        <v>8</v>
      </c>
      <c r="H408" s="15" t="s">
        <v>893</v>
      </c>
      <c r="I408" s="3" t="s">
        <v>862</v>
      </c>
      <c r="J408" s="8" t="s">
        <v>27</v>
      </c>
      <c r="K408" s="8" t="s">
        <v>662</v>
      </c>
      <c r="L408" s="12">
        <v>10970</v>
      </c>
      <c r="N408" s="7">
        <f t="shared" si="22"/>
        <v>36.00498884075095</v>
      </c>
      <c r="O408">
        <f t="shared" si="23"/>
        <v>432.0598660890114</v>
      </c>
      <c r="P408">
        <f t="shared" si="24"/>
        <v>36.00498884075095</v>
      </c>
      <c r="Q408" t="s">
        <v>869</v>
      </c>
    </row>
    <row r="409" spans="1:17" ht="12.75">
      <c r="A409" t="s">
        <v>833</v>
      </c>
      <c r="B409" s="3" t="s">
        <v>851</v>
      </c>
      <c r="C409" s="3" t="s">
        <v>671</v>
      </c>
      <c r="D409">
        <v>1</v>
      </c>
      <c r="E409" t="s">
        <v>145</v>
      </c>
      <c r="F409" s="8" t="s">
        <v>129</v>
      </c>
      <c r="G409" s="8">
        <v>8</v>
      </c>
      <c r="H409" s="15" t="s">
        <v>888</v>
      </c>
      <c r="I409" s="3" t="s">
        <v>863</v>
      </c>
      <c r="J409" s="8" t="s">
        <v>27</v>
      </c>
      <c r="K409" s="8" t="s">
        <v>662</v>
      </c>
      <c r="L409" s="12">
        <v>10970</v>
      </c>
      <c r="N409" s="7">
        <f t="shared" si="22"/>
        <v>36.00498884075095</v>
      </c>
      <c r="O409">
        <f t="shared" si="23"/>
        <v>432.0598660890114</v>
      </c>
      <c r="P409">
        <f t="shared" si="24"/>
        <v>36.00498884075095</v>
      </c>
      <c r="Q409" t="s">
        <v>869</v>
      </c>
    </row>
    <row r="410" spans="1:17" ht="12.75">
      <c r="A410" t="s">
        <v>833</v>
      </c>
      <c r="B410" s="3" t="s">
        <v>852</v>
      </c>
      <c r="C410" s="3" t="s">
        <v>96</v>
      </c>
      <c r="D410">
        <v>1</v>
      </c>
      <c r="E410" t="s">
        <v>24</v>
      </c>
      <c r="F410" s="8" t="s">
        <v>587</v>
      </c>
      <c r="G410" s="8">
        <v>8</v>
      </c>
      <c r="H410" s="15" t="s">
        <v>887</v>
      </c>
      <c r="I410" s="3" t="s">
        <v>864</v>
      </c>
      <c r="J410" s="8" t="s">
        <v>27</v>
      </c>
      <c r="K410" s="8" t="s">
        <v>662</v>
      </c>
      <c r="L410" s="12">
        <v>10970</v>
      </c>
      <c r="N410" s="7">
        <f t="shared" si="22"/>
        <v>36.00498884075095</v>
      </c>
      <c r="O410">
        <f t="shared" si="23"/>
        <v>432.0598660890114</v>
      </c>
      <c r="P410">
        <f t="shared" si="24"/>
        <v>36.00498884075095</v>
      </c>
      <c r="Q410" t="s">
        <v>697</v>
      </c>
    </row>
    <row r="411" spans="1:17" ht="12.75">
      <c r="A411" t="s">
        <v>833</v>
      </c>
      <c r="B411" s="3" t="s">
        <v>853</v>
      </c>
      <c r="C411" s="3" t="s">
        <v>687</v>
      </c>
      <c r="D411">
        <v>1</v>
      </c>
      <c r="E411" t="s">
        <v>24</v>
      </c>
      <c r="F411" s="8" t="s">
        <v>587</v>
      </c>
      <c r="G411" s="8">
        <v>8</v>
      </c>
      <c r="H411" s="15" t="s">
        <v>892</v>
      </c>
      <c r="I411" s="3" t="s">
        <v>865</v>
      </c>
      <c r="J411" s="8" t="s">
        <v>27</v>
      </c>
      <c r="K411" s="8" t="s">
        <v>662</v>
      </c>
      <c r="L411" s="12">
        <v>10970</v>
      </c>
      <c r="N411" s="7">
        <f t="shared" si="22"/>
        <v>36.00498884075095</v>
      </c>
      <c r="O411">
        <f t="shared" si="23"/>
        <v>432.0598660890114</v>
      </c>
      <c r="P411">
        <f t="shared" si="24"/>
        <v>36.00498884075095</v>
      </c>
      <c r="Q411" t="s">
        <v>869</v>
      </c>
    </row>
    <row r="412" spans="1:17" ht="12.75">
      <c r="A412" t="s">
        <v>833</v>
      </c>
      <c r="B412" s="3" t="s">
        <v>854</v>
      </c>
      <c r="C412" s="3" t="s">
        <v>671</v>
      </c>
      <c r="D412">
        <v>1</v>
      </c>
      <c r="E412" t="s">
        <v>145</v>
      </c>
      <c r="F412" s="8" t="s">
        <v>129</v>
      </c>
      <c r="G412" s="8">
        <v>8</v>
      </c>
      <c r="H412" s="15" t="s">
        <v>891</v>
      </c>
      <c r="I412" s="3" t="s">
        <v>866</v>
      </c>
      <c r="J412" s="8" t="s">
        <v>27</v>
      </c>
      <c r="K412" s="8" t="s">
        <v>662</v>
      </c>
      <c r="L412" s="12">
        <v>10970</v>
      </c>
      <c r="N412" s="7">
        <f aca="true" t="shared" si="25" ref="N412:N467">P412</f>
        <v>36.00498884075095</v>
      </c>
      <c r="O412">
        <f aca="true" t="shared" si="26" ref="O412:O467">L412/25.39</f>
        <v>432.0598660890114</v>
      </c>
      <c r="P412">
        <f t="shared" si="24"/>
        <v>36.00498884075095</v>
      </c>
      <c r="Q412" t="s">
        <v>869</v>
      </c>
    </row>
    <row r="413" spans="1:17" ht="12.75">
      <c r="A413" t="s">
        <v>833</v>
      </c>
      <c r="B413" s="3" t="s">
        <v>855</v>
      </c>
      <c r="C413" s="3" t="s">
        <v>860</v>
      </c>
      <c r="D413">
        <v>1</v>
      </c>
      <c r="E413" t="s">
        <v>145</v>
      </c>
      <c r="F413" s="8" t="s">
        <v>129</v>
      </c>
      <c r="G413" s="8">
        <v>8</v>
      </c>
      <c r="H413" s="15" t="s">
        <v>889</v>
      </c>
      <c r="I413" s="3" t="s">
        <v>867</v>
      </c>
      <c r="J413" s="8" t="s">
        <v>27</v>
      </c>
      <c r="K413" s="8" t="s">
        <v>662</v>
      </c>
      <c r="L413" s="12">
        <v>10970</v>
      </c>
      <c r="N413" s="7">
        <f t="shared" si="25"/>
        <v>36.00498884075095</v>
      </c>
      <c r="O413">
        <f t="shared" si="26"/>
        <v>432.0598660890114</v>
      </c>
      <c r="P413">
        <f t="shared" si="24"/>
        <v>36.00498884075095</v>
      </c>
      <c r="Q413" t="s">
        <v>869</v>
      </c>
    </row>
    <row r="414" spans="1:17" ht="12.75">
      <c r="A414" t="s">
        <v>833</v>
      </c>
      <c r="B414" s="3" t="s">
        <v>856</v>
      </c>
      <c r="C414" s="3" t="s">
        <v>860</v>
      </c>
      <c r="D414">
        <v>1</v>
      </c>
      <c r="E414" t="s">
        <v>145</v>
      </c>
      <c r="F414" s="8" t="s">
        <v>129</v>
      </c>
      <c r="G414" s="8">
        <v>8</v>
      </c>
      <c r="H414" s="15" t="s">
        <v>890</v>
      </c>
      <c r="I414" s="3" t="s">
        <v>832</v>
      </c>
      <c r="J414" s="8" t="s">
        <v>27</v>
      </c>
      <c r="K414" s="8" t="s">
        <v>662</v>
      </c>
      <c r="L414" s="12">
        <v>10970</v>
      </c>
      <c r="N414" s="7">
        <f t="shared" si="25"/>
        <v>36.00498884075095</v>
      </c>
      <c r="O414">
        <f t="shared" si="26"/>
        <v>432.0598660890114</v>
      </c>
      <c r="P414">
        <f t="shared" si="24"/>
        <v>36.00498884075095</v>
      </c>
      <c r="Q414" t="s">
        <v>697</v>
      </c>
    </row>
    <row r="415" spans="1:17" ht="12.75">
      <c r="A415" t="s">
        <v>833</v>
      </c>
      <c r="B415" s="3" t="s">
        <v>857</v>
      </c>
      <c r="C415" s="3" t="s">
        <v>747</v>
      </c>
      <c r="D415">
        <v>1</v>
      </c>
      <c r="E415" t="s">
        <v>24</v>
      </c>
      <c r="F415" s="8" t="s">
        <v>587</v>
      </c>
      <c r="G415" s="8">
        <v>8</v>
      </c>
      <c r="H415" s="15" t="s">
        <v>890</v>
      </c>
      <c r="I415" s="3" t="s">
        <v>765</v>
      </c>
      <c r="J415" s="8" t="s">
        <v>27</v>
      </c>
      <c r="K415" s="8" t="s">
        <v>662</v>
      </c>
      <c r="L415" s="12">
        <v>10970</v>
      </c>
      <c r="N415" s="7">
        <f t="shared" si="25"/>
        <v>36.00498884075095</v>
      </c>
      <c r="O415">
        <f t="shared" si="26"/>
        <v>432.0598660890114</v>
      </c>
      <c r="P415">
        <f t="shared" si="24"/>
        <v>36.00498884075095</v>
      </c>
      <c r="Q415" t="s">
        <v>697</v>
      </c>
    </row>
    <row r="416" spans="1:17" ht="12.75">
      <c r="A416" t="s">
        <v>833</v>
      </c>
      <c r="B416" s="3" t="s">
        <v>858</v>
      </c>
      <c r="C416" s="3" t="s">
        <v>250</v>
      </c>
      <c r="D416">
        <v>2</v>
      </c>
      <c r="E416" t="s">
        <v>145</v>
      </c>
      <c r="F416" s="8" t="s">
        <v>587</v>
      </c>
      <c r="G416" s="8">
        <v>8</v>
      </c>
      <c r="H416" s="15" t="s">
        <v>889</v>
      </c>
      <c r="I416" s="3" t="s">
        <v>868</v>
      </c>
      <c r="J416" s="8" t="s">
        <v>27</v>
      </c>
      <c r="K416" s="8" t="s">
        <v>662</v>
      </c>
      <c r="L416" s="12">
        <v>13110</v>
      </c>
      <c r="N416" s="7">
        <f t="shared" si="25"/>
        <v>43.02875147695943</v>
      </c>
      <c r="O416">
        <f t="shared" si="26"/>
        <v>516.3450177235131</v>
      </c>
      <c r="P416">
        <f t="shared" si="24"/>
        <v>43.02875147695943</v>
      </c>
      <c r="Q416" t="s">
        <v>869</v>
      </c>
    </row>
    <row r="417" spans="1:17" ht="12.75">
      <c r="A417" t="s">
        <v>833</v>
      </c>
      <c r="B417" s="3" t="s">
        <v>870</v>
      </c>
      <c r="C417" s="3" t="s">
        <v>250</v>
      </c>
      <c r="D417">
        <v>4</v>
      </c>
      <c r="E417" t="s">
        <v>145</v>
      </c>
      <c r="F417" s="8" t="s">
        <v>129</v>
      </c>
      <c r="G417" s="8">
        <v>8</v>
      </c>
      <c r="H417" s="15" t="s">
        <v>889</v>
      </c>
      <c r="I417" s="3" t="s">
        <v>868</v>
      </c>
      <c r="J417" s="8" t="s">
        <v>27</v>
      </c>
      <c r="K417" s="8" t="s">
        <v>662</v>
      </c>
      <c r="L417" s="12">
        <v>13110</v>
      </c>
      <c r="N417" s="7">
        <f t="shared" si="25"/>
        <v>43.02875147695943</v>
      </c>
      <c r="O417">
        <f t="shared" si="26"/>
        <v>516.3450177235131</v>
      </c>
      <c r="P417">
        <f t="shared" si="24"/>
        <v>43.02875147695943</v>
      </c>
      <c r="Q417" t="s">
        <v>869</v>
      </c>
    </row>
    <row r="418" spans="1:17" ht="12.75">
      <c r="A418" t="s">
        <v>833</v>
      </c>
      <c r="B418" s="3" t="s">
        <v>871</v>
      </c>
      <c r="C418" s="3" t="s">
        <v>72</v>
      </c>
      <c r="D418">
        <v>2</v>
      </c>
      <c r="E418" t="s">
        <v>145</v>
      </c>
      <c r="F418" s="8" t="s">
        <v>129</v>
      </c>
      <c r="G418" s="8">
        <v>8</v>
      </c>
      <c r="H418" s="15" t="s">
        <v>887</v>
      </c>
      <c r="I418" s="3" t="s">
        <v>880</v>
      </c>
      <c r="J418" s="8" t="s">
        <v>27</v>
      </c>
      <c r="K418" s="8" t="s">
        <v>662</v>
      </c>
      <c r="L418" s="12">
        <v>10970</v>
      </c>
      <c r="N418" s="7">
        <f t="shared" si="25"/>
        <v>36.00498884075095</v>
      </c>
      <c r="O418">
        <f t="shared" si="26"/>
        <v>432.0598660890114</v>
      </c>
      <c r="P418">
        <f t="shared" si="24"/>
        <v>36.00498884075095</v>
      </c>
      <c r="Q418" t="s">
        <v>697</v>
      </c>
    </row>
    <row r="419" spans="1:17" ht="12.75">
      <c r="A419" t="s">
        <v>833</v>
      </c>
      <c r="B419" s="3" t="s">
        <v>872</v>
      </c>
      <c r="C419" s="3" t="s">
        <v>877</v>
      </c>
      <c r="D419">
        <v>1</v>
      </c>
      <c r="E419" t="s">
        <v>145</v>
      </c>
      <c r="F419" s="8" t="s">
        <v>129</v>
      </c>
      <c r="G419" s="8">
        <v>8</v>
      </c>
      <c r="H419" s="15" t="s">
        <v>889</v>
      </c>
      <c r="I419" s="3" t="s">
        <v>881</v>
      </c>
      <c r="J419" s="8" t="s">
        <v>27</v>
      </c>
      <c r="K419" s="8" t="s">
        <v>662</v>
      </c>
      <c r="L419" s="12">
        <v>13110</v>
      </c>
      <c r="N419" s="7">
        <f t="shared" si="25"/>
        <v>43.02875147695943</v>
      </c>
      <c r="O419">
        <f t="shared" si="26"/>
        <v>516.3450177235131</v>
      </c>
      <c r="P419">
        <f t="shared" si="24"/>
        <v>43.02875147695943</v>
      </c>
      <c r="Q419" t="s">
        <v>885</v>
      </c>
    </row>
    <row r="420" spans="1:17" ht="12.75">
      <c r="A420" t="s">
        <v>833</v>
      </c>
      <c r="B420" s="3" t="s">
        <v>873</v>
      </c>
      <c r="C420" s="3" t="s">
        <v>747</v>
      </c>
      <c r="D420">
        <v>1</v>
      </c>
      <c r="E420" t="s">
        <v>145</v>
      </c>
      <c r="F420" s="8" t="s">
        <v>129</v>
      </c>
      <c r="G420" s="8">
        <v>8</v>
      </c>
      <c r="H420" s="15" t="s">
        <v>888</v>
      </c>
      <c r="I420" s="3" t="s">
        <v>882</v>
      </c>
      <c r="J420" s="8" t="s">
        <v>27</v>
      </c>
      <c r="K420" s="8" t="s">
        <v>662</v>
      </c>
      <c r="L420" s="12">
        <v>13110</v>
      </c>
      <c r="N420" s="7">
        <f t="shared" si="25"/>
        <v>43.02875147695943</v>
      </c>
      <c r="O420">
        <f t="shared" si="26"/>
        <v>516.3450177235131</v>
      </c>
      <c r="P420">
        <f t="shared" si="24"/>
        <v>43.02875147695943</v>
      </c>
      <c r="Q420" t="s">
        <v>697</v>
      </c>
    </row>
    <row r="421" spans="1:17" ht="12.75">
      <c r="A421" t="s">
        <v>833</v>
      </c>
      <c r="B421" s="3" t="s">
        <v>874</v>
      </c>
      <c r="C421" s="3" t="s">
        <v>747</v>
      </c>
      <c r="D421">
        <v>4</v>
      </c>
      <c r="E421" t="s">
        <v>145</v>
      </c>
      <c r="F421" s="8" t="s">
        <v>129</v>
      </c>
      <c r="G421" s="8">
        <v>8</v>
      </c>
      <c r="H421" s="15" t="s">
        <v>887</v>
      </c>
      <c r="I421" s="3" t="s">
        <v>883</v>
      </c>
      <c r="J421" s="8" t="s">
        <v>27</v>
      </c>
      <c r="K421" s="8" t="s">
        <v>662</v>
      </c>
      <c r="L421" s="12">
        <v>13110</v>
      </c>
      <c r="N421" s="7">
        <f t="shared" si="25"/>
        <v>43.02875147695943</v>
      </c>
      <c r="O421">
        <f t="shared" si="26"/>
        <v>516.3450177235131</v>
      </c>
      <c r="P421">
        <f t="shared" si="24"/>
        <v>43.02875147695943</v>
      </c>
      <c r="Q421" t="s">
        <v>697</v>
      </c>
    </row>
    <row r="422" spans="1:17" ht="12.75">
      <c r="A422" t="s">
        <v>833</v>
      </c>
      <c r="B422" s="3" t="s">
        <v>875</v>
      </c>
      <c r="C422" s="3" t="s">
        <v>96</v>
      </c>
      <c r="D422">
        <v>3</v>
      </c>
      <c r="E422" t="s">
        <v>24</v>
      </c>
      <c r="F422" s="8" t="s">
        <v>879</v>
      </c>
      <c r="G422" s="8">
        <v>8</v>
      </c>
      <c r="H422" s="15" t="s">
        <v>887</v>
      </c>
      <c r="I422" s="3" t="s">
        <v>880</v>
      </c>
      <c r="J422" s="8" t="s">
        <v>27</v>
      </c>
      <c r="K422" s="8" t="s">
        <v>662</v>
      </c>
      <c r="L422" s="12">
        <v>10970</v>
      </c>
      <c r="N422" s="7">
        <f t="shared" si="25"/>
        <v>36.00498884075095</v>
      </c>
      <c r="O422">
        <f t="shared" si="26"/>
        <v>432.0598660890114</v>
      </c>
      <c r="P422">
        <f t="shared" si="24"/>
        <v>36.00498884075095</v>
      </c>
      <c r="Q422" t="s">
        <v>697</v>
      </c>
    </row>
    <row r="423" spans="1:17" ht="12.75">
      <c r="A423" t="s">
        <v>833</v>
      </c>
      <c r="B423" s="3" t="s">
        <v>876</v>
      </c>
      <c r="C423" s="3" t="s">
        <v>878</v>
      </c>
      <c r="D423">
        <v>1</v>
      </c>
      <c r="E423" t="s">
        <v>145</v>
      </c>
      <c r="F423" s="8" t="s">
        <v>129</v>
      </c>
      <c r="G423" s="8">
        <v>8</v>
      </c>
      <c r="H423" s="15" t="s">
        <v>886</v>
      </c>
      <c r="I423" s="3" t="s">
        <v>884</v>
      </c>
      <c r="J423" s="8" t="s">
        <v>27</v>
      </c>
      <c r="K423" s="8" t="s">
        <v>662</v>
      </c>
      <c r="L423" s="12">
        <v>10970</v>
      </c>
      <c r="N423" s="7">
        <f t="shared" si="25"/>
        <v>36.00498884075095</v>
      </c>
      <c r="O423">
        <f t="shared" si="26"/>
        <v>432.0598660890114</v>
      </c>
      <c r="P423">
        <f t="shared" si="24"/>
        <v>36.00498884075095</v>
      </c>
      <c r="Q423" t="s">
        <v>869</v>
      </c>
    </row>
    <row r="424" ht="12.75">
      <c r="N424" s="7"/>
    </row>
    <row r="425" spans="1:17" ht="12.75">
      <c r="A425" t="s">
        <v>897</v>
      </c>
      <c r="B425" s="3" t="s">
        <v>898</v>
      </c>
      <c r="C425" s="3" t="s">
        <v>265</v>
      </c>
      <c r="D425">
        <v>1</v>
      </c>
      <c r="E425" t="s">
        <v>60</v>
      </c>
      <c r="G425" s="8">
        <v>8</v>
      </c>
      <c r="I425" s="3" t="s">
        <v>899</v>
      </c>
      <c r="J425" s="8" t="s">
        <v>53</v>
      </c>
      <c r="K425" s="8" t="s">
        <v>662</v>
      </c>
      <c r="L425" s="12">
        <v>20168</v>
      </c>
      <c r="N425" s="7">
        <f t="shared" si="25"/>
        <v>66.19403964815544</v>
      </c>
      <c r="O425">
        <f t="shared" si="26"/>
        <v>794.3284757778653</v>
      </c>
      <c r="P425">
        <f t="shared" si="24"/>
        <v>66.19403964815544</v>
      </c>
      <c r="Q425" t="s">
        <v>684</v>
      </c>
    </row>
    <row r="426" ht="12.75">
      <c r="N426" s="7"/>
    </row>
    <row r="427" spans="1:17" ht="12.75">
      <c r="A427" t="s">
        <v>900</v>
      </c>
      <c r="B427" s="3" t="s">
        <v>901</v>
      </c>
      <c r="D427">
        <v>1</v>
      </c>
      <c r="E427" t="s">
        <v>60</v>
      </c>
      <c r="G427" s="8">
        <v>8</v>
      </c>
      <c r="I427" s="3" t="s">
        <v>902</v>
      </c>
      <c r="J427" s="8" t="s">
        <v>53</v>
      </c>
      <c r="K427" s="8" t="s">
        <v>662</v>
      </c>
      <c r="L427" s="12">
        <v>17100</v>
      </c>
      <c r="N427" s="7">
        <f t="shared" si="25"/>
        <v>56.12445844820795</v>
      </c>
      <c r="O427">
        <f t="shared" si="26"/>
        <v>673.4935013784955</v>
      </c>
      <c r="P427">
        <f t="shared" si="24"/>
        <v>56.12445844820795</v>
      </c>
      <c r="Q427" t="s">
        <v>826</v>
      </c>
    </row>
    <row r="428" ht="12.75">
      <c r="N428" s="7"/>
    </row>
    <row r="429" spans="1:17" ht="12.75">
      <c r="A429" t="s">
        <v>903</v>
      </c>
      <c r="B429" s="3" t="s">
        <v>324</v>
      </c>
      <c r="C429" s="3" t="s">
        <v>904</v>
      </c>
      <c r="D429">
        <v>1</v>
      </c>
      <c r="E429" t="s">
        <v>145</v>
      </c>
      <c r="F429" s="8" t="s">
        <v>129</v>
      </c>
      <c r="G429" s="8">
        <v>4</v>
      </c>
      <c r="H429" s="15">
        <v>10</v>
      </c>
      <c r="I429" s="3" t="s">
        <v>905</v>
      </c>
      <c r="J429" s="8" t="s">
        <v>27</v>
      </c>
      <c r="K429" s="8" t="s">
        <v>740</v>
      </c>
      <c r="L429" s="12">
        <v>6100</v>
      </c>
      <c r="N429" s="7">
        <f t="shared" si="25"/>
        <v>20.021005645267163</v>
      </c>
      <c r="O429">
        <f t="shared" si="26"/>
        <v>240.25206774320597</v>
      </c>
      <c r="P429">
        <f t="shared" si="24"/>
        <v>20.021005645267163</v>
      </c>
      <c r="Q429" t="s">
        <v>906</v>
      </c>
    </row>
    <row r="430" ht="12.75">
      <c r="N430" s="7"/>
    </row>
    <row r="431" spans="1:16" ht="12.75">
      <c r="A431" t="s">
        <v>907</v>
      </c>
      <c r="B431" s="3" t="s">
        <v>908</v>
      </c>
      <c r="C431" s="3" t="s">
        <v>909</v>
      </c>
      <c r="D431">
        <v>214</v>
      </c>
      <c r="E431" t="s">
        <v>145</v>
      </c>
      <c r="F431" s="8" t="s">
        <v>129</v>
      </c>
      <c r="G431" s="8">
        <v>8</v>
      </c>
      <c r="H431" s="15">
        <v>33</v>
      </c>
      <c r="I431" s="3" t="s">
        <v>910</v>
      </c>
      <c r="J431" s="8" t="s">
        <v>27</v>
      </c>
      <c r="K431" s="8" t="s">
        <v>911</v>
      </c>
      <c r="L431" s="12">
        <v>10970</v>
      </c>
      <c r="M431" s="8" t="s">
        <v>912</v>
      </c>
      <c r="N431" s="7">
        <f t="shared" si="25"/>
        <v>36.00498884075095</v>
      </c>
      <c r="O431">
        <f t="shared" si="26"/>
        <v>432.0598660890114</v>
      </c>
      <c r="P431">
        <f t="shared" si="24"/>
        <v>36.00498884075095</v>
      </c>
    </row>
    <row r="432" ht="12.75">
      <c r="N432" s="7"/>
    </row>
    <row r="433" spans="1:16" ht="12.75">
      <c r="A433" t="s">
        <v>913</v>
      </c>
      <c r="B433" s="3" t="s">
        <v>914</v>
      </c>
      <c r="C433" s="3" t="s">
        <v>250</v>
      </c>
      <c r="D433">
        <v>99</v>
      </c>
      <c r="E433" t="s">
        <v>145</v>
      </c>
      <c r="F433" s="8" t="s">
        <v>129</v>
      </c>
      <c r="G433" s="8">
        <v>8</v>
      </c>
      <c r="H433" s="15">
        <v>33</v>
      </c>
      <c r="I433" s="3" t="s">
        <v>910</v>
      </c>
      <c r="J433" s="8" t="s">
        <v>27</v>
      </c>
      <c r="K433" s="8" t="s">
        <v>911</v>
      </c>
      <c r="L433" s="12">
        <v>10970</v>
      </c>
      <c r="M433" s="8" t="s">
        <v>915</v>
      </c>
      <c r="N433" s="7">
        <f t="shared" si="25"/>
        <v>36.00498884075095</v>
      </c>
      <c r="O433">
        <f t="shared" si="26"/>
        <v>432.0598660890114</v>
      </c>
      <c r="P433">
        <f t="shared" si="24"/>
        <v>36.00498884075095</v>
      </c>
    </row>
    <row r="434" ht="12.75">
      <c r="N434" s="7"/>
    </row>
    <row r="435" spans="1:16" ht="12.75">
      <c r="A435" t="s">
        <v>916</v>
      </c>
      <c r="B435" s="3" t="s">
        <v>917</v>
      </c>
      <c r="C435" s="3" t="s">
        <v>96</v>
      </c>
      <c r="D435">
        <v>60</v>
      </c>
      <c r="E435" t="s">
        <v>60</v>
      </c>
      <c r="G435" s="8">
        <v>8</v>
      </c>
      <c r="H435" s="15">
        <v>46</v>
      </c>
      <c r="I435" s="3" t="s">
        <v>918</v>
      </c>
      <c r="J435" s="8" t="s">
        <v>53</v>
      </c>
      <c r="K435" s="8" t="s">
        <v>911</v>
      </c>
      <c r="L435" s="12">
        <v>13720</v>
      </c>
      <c r="M435" s="8" t="s">
        <v>919</v>
      </c>
      <c r="N435" s="7">
        <f t="shared" si="25"/>
        <v>45.03085204148615</v>
      </c>
      <c r="O435">
        <f t="shared" si="26"/>
        <v>540.3702244978338</v>
      </c>
      <c r="P435">
        <f t="shared" si="24"/>
        <v>45.03085204148615</v>
      </c>
    </row>
    <row r="436" ht="12.75">
      <c r="N436" s="7"/>
    </row>
    <row r="437" spans="1:16" ht="12.75">
      <c r="A437" t="s">
        <v>920</v>
      </c>
      <c r="B437" s="3" t="s">
        <v>921</v>
      </c>
      <c r="C437" s="3" t="s">
        <v>922</v>
      </c>
      <c r="D437">
        <v>35</v>
      </c>
      <c r="E437" t="s">
        <v>60</v>
      </c>
      <c r="G437" s="8">
        <v>8</v>
      </c>
      <c r="H437" s="15">
        <v>46</v>
      </c>
      <c r="I437" s="3" t="s">
        <v>923</v>
      </c>
      <c r="J437" s="8" t="s">
        <v>53</v>
      </c>
      <c r="K437" s="8" t="s">
        <v>911</v>
      </c>
      <c r="L437" s="12">
        <v>13720</v>
      </c>
      <c r="M437" s="8" t="s">
        <v>924</v>
      </c>
      <c r="N437" s="7">
        <f t="shared" si="25"/>
        <v>45.03085204148615</v>
      </c>
      <c r="O437">
        <f t="shared" si="26"/>
        <v>540.3702244978338</v>
      </c>
      <c r="P437">
        <f t="shared" si="24"/>
        <v>45.03085204148615</v>
      </c>
    </row>
    <row r="438" ht="12.75">
      <c r="N438" s="7"/>
    </row>
    <row r="439" spans="1:16" ht="12.75">
      <c r="A439" t="s">
        <v>925</v>
      </c>
      <c r="B439" s="3" t="s">
        <v>926</v>
      </c>
      <c r="C439" s="3" t="s">
        <v>40</v>
      </c>
      <c r="D439">
        <v>6</v>
      </c>
      <c r="E439" t="s">
        <v>140</v>
      </c>
      <c r="G439" s="8">
        <v>8</v>
      </c>
      <c r="H439" s="15">
        <v>44</v>
      </c>
      <c r="I439" s="3" t="s">
        <v>927</v>
      </c>
      <c r="J439" s="8" t="s">
        <v>53</v>
      </c>
      <c r="K439" s="8" t="s">
        <v>911</v>
      </c>
      <c r="L439" s="12">
        <v>22860</v>
      </c>
      <c r="M439" s="8" t="s">
        <v>928</v>
      </c>
      <c r="N439" s="7">
        <f t="shared" si="25"/>
        <v>75.02953918865695</v>
      </c>
      <c r="O439">
        <f t="shared" si="26"/>
        <v>900.3544702638834</v>
      </c>
      <c r="P439">
        <f t="shared" si="24"/>
        <v>75.02953918865695</v>
      </c>
    </row>
    <row r="440" ht="12.75">
      <c r="N440" s="7"/>
    </row>
    <row r="441" spans="1:16" ht="12.75">
      <c r="A441" t="s">
        <v>929</v>
      </c>
      <c r="B441" s="3" t="s">
        <v>930</v>
      </c>
      <c r="C441" s="3" t="s">
        <v>42</v>
      </c>
      <c r="D441">
        <v>29</v>
      </c>
      <c r="E441" t="s">
        <v>140</v>
      </c>
      <c r="G441" s="8">
        <v>8</v>
      </c>
      <c r="H441" s="15">
        <v>45</v>
      </c>
      <c r="I441" s="3" t="s">
        <v>931</v>
      </c>
      <c r="J441" s="8" t="s">
        <v>53</v>
      </c>
      <c r="K441" s="8" t="s">
        <v>911</v>
      </c>
      <c r="L441" s="12">
        <v>22860</v>
      </c>
      <c r="M441" s="8" t="s">
        <v>932</v>
      </c>
      <c r="N441" s="7">
        <f t="shared" si="25"/>
        <v>75.02953918865695</v>
      </c>
      <c r="O441">
        <f t="shared" si="26"/>
        <v>900.3544702638834</v>
      </c>
      <c r="P441">
        <f t="shared" si="24"/>
        <v>75.02953918865695</v>
      </c>
    </row>
    <row r="442" spans="1:16" ht="12.75">
      <c r="A442" t="s">
        <v>929</v>
      </c>
      <c r="B442" s="3" t="s">
        <v>933</v>
      </c>
      <c r="C442" s="3" t="s">
        <v>268</v>
      </c>
      <c r="D442">
        <v>38</v>
      </c>
      <c r="E442" t="s">
        <v>140</v>
      </c>
      <c r="G442" s="8">
        <v>8</v>
      </c>
      <c r="H442" s="15">
        <v>45</v>
      </c>
      <c r="I442" s="3" t="s">
        <v>931</v>
      </c>
      <c r="J442" s="8" t="s">
        <v>53</v>
      </c>
      <c r="K442" s="8" t="s">
        <v>911</v>
      </c>
      <c r="L442" s="12">
        <v>22860</v>
      </c>
      <c r="M442" s="8" t="s">
        <v>932</v>
      </c>
      <c r="N442" s="7">
        <f t="shared" si="25"/>
        <v>75.02953918865695</v>
      </c>
      <c r="O442">
        <f t="shared" si="26"/>
        <v>900.3544702638834</v>
      </c>
      <c r="P442">
        <f t="shared" si="24"/>
        <v>75.02953918865695</v>
      </c>
    </row>
    <row r="443" spans="1:14" ht="12.75">
      <c r="A443" t="s">
        <v>929</v>
      </c>
      <c r="B443" s="3" t="s">
        <v>934</v>
      </c>
      <c r="N443" s="7"/>
    </row>
    <row r="444" spans="1:16" ht="12.75">
      <c r="A444" t="s">
        <v>929</v>
      </c>
      <c r="B444" s="3" t="s">
        <v>936</v>
      </c>
      <c r="C444" s="3" t="s">
        <v>935</v>
      </c>
      <c r="D444">
        <v>40</v>
      </c>
      <c r="E444" t="s">
        <v>140</v>
      </c>
      <c r="G444" s="8">
        <v>8</v>
      </c>
      <c r="H444" s="15">
        <v>45</v>
      </c>
      <c r="I444" s="3" t="s">
        <v>931</v>
      </c>
      <c r="J444" s="8" t="s">
        <v>53</v>
      </c>
      <c r="K444" s="8" t="s">
        <v>911</v>
      </c>
      <c r="L444" s="12">
        <v>22860</v>
      </c>
      <c r="M444" s="8" t="s">
        <v>932</v>
      </c>
      <c r="N444" s="7">
        <f t="shared" si="25"/>
        <v>75.02953918865695</v>
      </c>
      <c r="O444">
        <f t="shared" si="26"/>
        <v>900.3544702638834</v>
      </c>
      <c r="P444">
        <f t="shared" si="24"/>
        <v>75.02953918865695</v>
      </c>
    </row>
    <row r="445" spans="1:16" ht="12.75">
      <c r="A445" t="s">
        <v>929</v>
      </c>
      <c r="B445" s="3" t="s">
        <v>937</v>
      </c>
      <c r="C445" s="3" t="s">
        <v>486</v>
      </c>
      <c r="D445">
        <v>50</v>
      </c>
      <c r="E445" t="s">
        <v>140</v>
      </c>
      <c r="G445" s="8">
        <v>8</v>
      </c>
      <c r="H445" s="15">
        <v>45</v>
      </c>
      <c r="I445" s="3" t="s">
        <v>931</v>
      </c>
      <c r="J445" s="8" t="s">
        <v>53</v>
      </c>
      <c r="K445" s="8" t="s">
        <v>911</v>
      </c>
      <c r="L445" s="12">
        <v>22860</v>
      </c>
      <c r="M445" s="8" t="s">
        <v>932</v>
      </c>
      <c r="N445" s="7">
        <f t="shared" si="25"/>
        <v>75.02953918865695</v>
      </c>
      <c r="O445">
        <f t="shared" si="26"/>
        <v>900.3544702638834</v>
      </c>
      <c r="P445">
        <f t="shared" si="24"/>
        <v>75.02953918865695</v>
      </c>
    </row>
    <row r="446" spans="1:16" ht="12.75">
      <c r="A446" t="s">
        <v>929</v>
      </c>
      <c r="B446" s="3" t="s">
        <v>938</v>
      </c>
      <c r="C446" s="3" t="s">
        <v>488</v>
      </c>
      <c r="D446">
        <v>50</v>
      </c>
      <c r="E446" t="s">
        <v>140</v>
      </c>
      <c r="G446" s="8">
        <v>8</v>
      </c>
      <c r="H446" s="15">
        <v>45</v>
      </c>
      <c r="I446" s="3" t="s">
        <v>931</v>
      </c>
      <c r="J446" s="8" t="s">
        <v>53</v>
      </c>
      <c r="K446" s="8" t="s">
        <v>911</v>
      </c>
      <c r="L446" s="12">
        <v>22860</v>
      </c>
      <c r="M446" s="8" t="s">
        <v>932</v>
      </c>
      <c r="N446" s="7">
        <f t="shared" si="25"/>
        <v>75.02953918865695</v>
      </c>
      <c r="O446">
        <f t="shared" si="26"/>
        <v>900.3544702638834</v>
      </c>
      <c r="P446">
        <f t="shared" si="24"/>
        <v>75.02953918865695</v>
      </c>
    </row>
    <row r="447" spans="1:16" ht="12.75">
      <c r="A447" t="s">
        <v>929</v>
      </c>
      <c r="B447" s="3" t="s">
        <v>939</v>
      </c>
      <c r="C447" s="3" t="s">
        <v>270</v>
      </c>
      <c r="D447">
        <v>98</v>
      </c>
      <c r="E447" t="s">
        <v>140</v>
      </c>
      <c r="G447" s="8">
        <v>8</v>
      </c>
      <c r="H447" s="15">
        <v>45</v>
      </c>
      <c r="I447" s="3" t="s">
        <v>931</v>
      </c>
      <c r="J447" s="8" t="s">
        <v>53</v>
      </c>
      <c r="K447" s="8" t="s">
        <v>911</v>
      </c>
      <c r="L447" s="12">
        <v>22860</v>
      </c>
      <c r="M447" s="8" t="s">
        <v>932</v>
      </c>
      <c r="N447" s="7">
        <f t="shared" si="25"/>
        <v>75.02953918865695</v>
      </c>
      <c r="O447">
        <f t="shared" si="26"/>
        <v>900.3544702638834</v>
      </c>
      <c r="P447">
        <f t="shared" si="24"/>
        <v>75.02953918865695</v>
      </c>
    </row>
    <row r="448" spans="4:14" ht="13.5" thickBot="1">
      <c r="D448" s="4">
        <f>SUM(D441:D447)</f>
        <v>305</v>
      </c>
      <c r="N448" s="7"/>
    </row>
    <row r="449" spans="1:17" ht="13.5" thickTop="1">
      <c r="A449" t="s">
        <v>940</v>
      </c>
      <c r="B449" s="3" t="s">
        <v>941</v>
      </c>
      <c r="C449" s="3" t="s">
        <v>96</v>
      </c>
      <c r="D449" s="5">
        <v>10</v>
      </c>
      <c r="E449" t="s">
        <v>942</v>
      </c>
      <c r="G449" s="8">
        <v>8</v>
      </c>
      <c r="H449" s="15">
        <v>23</v>
      </c>
      <c r="K449" s="8" t="s">
        <v>911</v>
      </c>
      <c r="L449" s="12">
        <v>13720</v>
      </c>
      <c r="N449" s="7">
        <f t="shared" si="25"/>
        <v>45.03085204148615</v>
      </c>
      <c r="O449">
        <f t="shared" si="26"/>
        <v>540.3702244978338</v>
      </c>
      <c r="P449">
        <f t="shared" si="24"/>
        <v>45.03085204148615</v>
      </c>
      <c r="Q449" t="s">
        <v>943</v>
      </c>
    </row>
    <row r="450" ht="12.75">
      <c r="N450" s="7"/>
    </row>
    <row r="451" spans="1:16" ht="12.75">
      <c r="A451" t="s">
        <v>944</v>
      </c>
      <c r="B451" s="3" t="s">
        <v>945</v>
      </c>
      <c r="C451" s="3" t="s">
        <v>536</v>
      </c>
      <c r="D451">
        <v>9</v>
      </c>
      <c r="E451" t="s">
        <v>60</v>
      </c>
      <c r="G451" s="8">
        <v>8</v>
      </c>
      <c r="H451" s="15">
        <v>35.6</v>
      </c>
      <c r="I451" s="3" t="s">
        <v>946</v>
      </c>
      <c r="J451" s="8" t="s">
        <v>53</v>
      </c>
      <c r="K451" s="8" t="s">
        <v>911</v>
      </c>
      <c r="L451" s="12">
        <v>10670</v>
      </c>
      <c r="N451" s="7">
        <f t="shared" si="25"/>
        <v>35.020349218852566</v>
      </c>
      <c r="O451">
        <f t="shared" si="26"/>
        <v>420.2441906262308</v>
      </c>
      <c r="P451">
        <f t="shared" si="24"/>
        <v>35.020349218852566</v>
      </c>
    </row>
    <row r="452" ht="12.75">
      <c r="N452" s="7"/>
    </row>
    <row r="453" spans="1:16" ht="12.75">
      <c r="A453" t="s">
        <v>947</v>
      </c>
      <c r="B453" s="3" t="s">
        <v>948</v>
      </c>
      <c r="C453" s="3" t="s">
        <v>536</v>
      </c>
      <c r="D453">
        <v>3</v>
      </c>
      <c r="E453" t="s">
        <v>60</v>
      </c>
      <c r="G453" s="8">
        <v>8</v>
      </c>
      <c r="H453" s="15">
        <v>35.6</v>
      </c>
      <c r="I453" s="3" t="s">
        <v>949</v>
      </c>
      <c r="J453" s="8" t="s">
        <v>53</v>
      </c>
      <c r="K453" s="8" t="s">
        <v>911</v>
      </c>
      <c r="L453" s="12">
        <v>10670</v>
      </c>
      <c r="N453" s="7">
        <f t="shared" si="25"/>
        <v>35.020349218852566</v>
      </c>
      <c r="O453">
        <f t="shared" si="26"/>
        <v>420.2441906262308</v>
      </c>
      <c r="P453">
        <f t="shared" si="24"/>
        <v>35.020349218852566</v>
      </c>
    </row>
    <row r="454" ht="12.75">
      <c r="N454" s="7"/>
    </row>
    <row r="455" spans="1:16" ht="12.75">
      <c r="A455" t="s">
        <v>950</v>
      </c>
      <c r="B455" s="3" t="s">
        <v>951</v>
      </c>
      <c r="C455" s="3" t="s">
        <v>345</v>
      </c>
      <c r="D455">
        <v>3</v>
      </c>
      <c r="E455" t="s">
        <v>60</v>
      </c>
      <c r="G455" s="8">
        <v>8</v>
      </c>
      <c r="I455" s="3" t="s">
        <v>952</v>
      </c>
      <c r="J455" s="8" t="s">
        <v>53</v>
      </c>
      <c r="K455" s="8" t="s">
        <v>911</v>
      </c>
      <c r="L455" s="12">
        <v>10690</v>
      </c>
      <c r="N455" s="7">
        <f t="shared" si="25"/>
        <v>35.085991860312454</v>
      </c>
      <c r="O455">
        <f t="shared" si="26"/>
        <v>421.0319023237495</v>
      </c>
      <c r="P455">
        <f t="shared" si="24"/>
        <v>35.085991860312454</v>
      </c>
    </row>
    <row r="456" ht="12.75">
      <c r="N456" s="7"/>
    </row>
    <row r="457" spans="1:16" ht="12.75">
      <c r="A457" t="s">
        <v>953</v>
      </c>
      <c r="B457" s="3" t="s">
        <v>954</v>
      </c>
      <c r="C457" s="3" t="s">
        <v>955</v>
      </c>
      <c r="D457">
        <v>3</v>
      </c>
      <c r="E457" t="s">
        <v>145</v>
      </c>
      <c r="F457" s="8" t="s">
        <v>129</v>
      </c>
      <c r="G457" s="8">
        <v>8</v>
      </c>
      <c r="H457" s="15">
        <v>33.6</v>
      </c>
      <c r="I457" s="3" t="s">
        <v>956</v>
      </c>
      <c r="J457" s="8" t="s">
        <v>27</v>
      </c>
      <c r="K457" s="8" t="s">
        <v>957</v>
      </c>
      <c r="L457" s="12">
        <v>10970</v>
      </c>
      <c r="M457" s="8" t="s">
        <v>332</v>
      </c>
      <c r="N457" s="7">
        <f t="shared" si="25"/>
        <v>36.00498884075095</v>
      </c>
      <c r="O457">
        <f t="shared" si="26"/>
        <v>432.0598660890114</v>
      </c>
      <c r="P457">
        <f t="shared" si="24"/>
        <v>36.00498884075095</v>
      </c>
    </row>
    <row r="458" ht="12.75">
      <c r="N458" s="7"/>
    </row>
    <row r="459" spans="1:16" ht="12.75">
      <c r="A459" t="s">
        <v>958</v>
      </c>
      <c r="B459" s="3" t="s">
        <v>959</v>
      </c>
      <c r="C459" s="3" t="s">
        <v>960</v>
      </c>
      <c r="D459">
        <v>9</v>
      </c>
      <c r="E459" t="s">
        <v>24</v>
      </c>
      <c r="F459" s="8" t="s">
        <v>25</v>
      </c>
      <c r="G459" s="8">
        <v>8</v>
      </c>
      <c r="H459" s="15">
        <v>33.6</v>
      </c>
      <c r="I459" s="3" t="s">
        <v>961</v>
      </c>
      <c r="J459" s="8" t="s">
        <v>27</v>
      </c>
      <c r="K459" s="8" t="s">
        <v>957</v>
      </c>
      <c r="L459" s="12">
        <v>10970</v>
      </c>
      <c r="M459" s="8" t="s">
        <v>965</v>
      </c>
      <c r="N459" s="7">
        <f t="shared" si="25"/>
        <v>36.00498884075095</v>
      </c>
      <c r="O459">
        <f t="shared" si="26"/>
        <v>432.0598660890114</v>
      </c>
      <c r="P459">
        <f t="shared" si="24"/>
        <v>36.00498884075095</v>
      </c>
    </row>
    <row r="460" spans="1:16" ht="12.75">
      <c r="A460" t="s">
        <v>958</v>
      </c>
      <c r="B460" s="3" t="s">
        <v>962</v>
      </c>
      <c r="C460" s="3" t="s">
        <v>963</v>
      </c>
      <c r="D460">
        <v>5</v>
      </c>
      <c r="E460" t="s">
        <v>24</v>
      </c>
      <c r="F460" s="8" t="s">
        <v>25</v>
      </c>
      <c r="G460" s="8">
        <v>8</v>
      </c>
      <c r="H460" s="15">
        <v>33.6</v>
      </c>
      <c r="I460" s="3" t="s">
        <v>961</v>
      </c>
      <c r="J460" s="8" t="s">
        <v>27</v>
      </c>
      <c r="K460" s="8" t="s">
        <v>957</v>
      </c>
      <c r="L460" s="12">
        <v>10970</v>
      </c>
      <c r="M460" s="8" t="s">
        <v>965</v>
      </c>
      <c r="N460" s="7">
        <f t="shared" si="25"/>
        <v>36.00498884075095</v>
      </c>
      <c r="O460">
        <f t="shared" si="26"/>
        <v>432.0598660890114</v>
      </c>
      <c r="P460">
        <f t="shared" si="24"/>
        <v>36.00498884075095</v>
      </c>
    </row>
    <row r="461" spans="1:16" ht="12.75">
      <c r="A461" t="s">
        <v>958</v>
      </c>
      <c r="B461" s="3" t="s">
        <v>964</v>
      </c>
      <c r="C461" s="3" t="s">
        <v>922</v>
      </c>
      <c r="D461">
        <v>3</v>
      </c>
      <c r="E461" t="s">
        <v>24</v>
      </c>
      <c r="F461" s="8" t="s">
        <v>25</v>
      </c>
      <c r="G461" s="8">
        <v>8</v>
      </c>
      <c r="H461" s="15">
        <v>33.6</v>
      </c>
      <c r="I461" s="3" t="s">
        <v>961</v>
      </c>
      <c r="J461" s="8" t="s">
        <v>27</v>
      </c>
      <c r="K461" s="8" t="s">
        <v>957</v>
      </c>
      <c r="L461" s="12">
        <v>10970</v>
      </c>
      <c r="M461" s="8" t="s">
        <v>965</v>
      </c>
      <c r="N461" s="7">
        <f t="shared" si="25"/>
        <v>36.00498884075095</v>
      </c>
      <c r="O461">
        <f t="shared" si="26"/>
        <v>432.0598660890114</v>
      </c>
      <c r="P461">
        <f t="shared" si="24"/>
        <v>36.00498884075095</v>
      </c>
    </row>
    <row r="462" spans="4:14" ht="13.5" thickBot="1">
      <c r="D462" s="4">
        <f>SUM(D459:D461)</f>
        <v>17</v>
      </c>
      <c r="N462" s="7"/>
    </row>
    <row r="463" spans="1:16" ht="13.5" thickTop="1">
      <c r="A463" t="s">
        <v>966</v>
      </c>
      <c r="B463" s="3" t="s">
        <v>967</v>
      </c>
      <c r="C463" s="3" t="s">
        <v>968</v>
      </c>
      <c r="D463">
        <v>1</v>
      </c>
      <c r="E463" t="s">
        <v>145</v>
      </c>
      <c r="F463" s="8" t="s">
        <v>25</v>
      </c>
      <c r="G463" s="8">
        <v>8</v>
      </c>
      <c r="H463" s="15">
        <v>33.6</v>
      </c>
      <c r="I463" s="3" t="s">
        <v>956</v>
      </c>
      <c r="J463" s="8" t="s">
        <v>27</v>
      </c>
      <c r="K463" s="8" t="s">
        <v>957</v>
      </c>
      <c r="L463" s="12">
        <v>10970</v>
      </c>
      <c r="M463" s="8" t="s">
        <v>969</v>
      </c>
      <c r="N463" s="7">
        <f t="shared" si="25"/>
        <v>36.00498884075095</v>
      </c>
      <c r="O463">
        <f t="shared" si="26"/>
        <v>432.0598660890114</v>
      </c>
      <c r="P463">
        <f t="shared" si="24"/>
        <v>36.00498884075095</v>
      </c>
    </row>
    <row r="464" spans="1:16" ht="12.75">
      <c r="A464" t="s">
        <v>966</v>
      </c>
      <c r="B464" s="3" t="s">
        <v>970</v>
      </c>
      <c r="C464" s="3" t="s">
        <v>922</v>
      </c>
      <c r="D464">
        <v>2</v>
      </c>
      <c r="E464" t="s">
        <v>145</v>
      </c>
      <c r="F464" s="8" t="s">
        <v>25</v>
      </c>
      <c r="G464" s="8">
        <v>8</v>
      </c>
      <c r="H464" s="15">
        <v>33.6</v>
      </c>
      <c r="I464" s="3" t="s">
        <v>956</v>
      </c>
      <c r="J464" s="8" t="s">
        <v>27</v>
      </c>
      <c r="K464" s="8" t="s">
        <v>957</v>
      </c>
      <c r="L464" s="12">
        <v>10970</v>
      </c>
      <c r="M464" s="8" t="s">
        <v>969</v>
      </c>
      <c r="N464" s="7">
        <f t="shared" si="25"/>
        <v>36.00498884075095</v>
      </c>
      <c r="O464">
        <f t="shared" si="26"/>
        <v>432.0598660890114</v>
      </c>
      <c r="P464">
        <f t="shared" si="24"/>
        <v>36.00498884075095</v>
      </c>
    </row>
    <row r="465" spans="4:14" ht="13.5" thickBot="1">
      <c r="D465" s="4">
        <f>SUM(D463:D464)</f>
        <v>3</v>
      </c>
      <c r="N465" s="7"/>
    </row>
    <row r="466" spans="1:16" ht="13.5" thickTop="1">
      <c r="A466" t="s">
        <v>971</v>
      </c>
      <c r="B466" s="3" t="s">
        <v>972</v>
      </c>
      <c r="C466" s="3" t="s">
        <v>973</v>
      </c>
      <c r="D466">
        <v>1</v>
      </c>
      <c r="E466" t="s">
        <v>145</v>
      </c>
      <c r="F466" s="8" t="s">
        <v>974</v>
      </c>
      <c r="G466" s="8">
        <v>8</v>
      </c>
      <c r="H466" s="15">
        <v>33.6</v>
      </c>
      <c r="I466" s="3" t="s">
        <v>956</v>
      </c>
      <c r="J466" s="8" t="s">
        <v>27</v>
      </c>
      <c r="K466" s="8" t="s">
        <v>957</v>
      </c>
      <c r="L466" s="12">
        <v>10970</v>
      </c>
      <c r="M466" s="8" t="s">
        <v>975</v>
      </c>
      <c r="N466" s="7">
        <f t="shared" si="25"/>
        <v>36.00498884075095</v>
      </c>
      <c r="O466">
        <f t="shared" si="26"/>
        <v>432.0598660890114</v>
      </c>
      <c r="P466">
        <f aca="true" t="shared" si="27" ref="P466:P523">O466/12</f>
        <v>36.00498884075095</v>
      </c>
    </row>
    <row r="467" spans="1:16" ht="12.75">
      <c r="A467" t="s">
        <v>971</v>
      </c>
      <c r="B467" s="3" t="s">
        <v>976</v>
      </c>
      <c r="C467" s="3" t="s">
        <v>922</v>
      </c>
      <c r="D467">
        <v>1</v>
      </c>
      <c r="E467" t="s">
        <v>145</v>
      </c>
      <c r="F467" s="8" t="s">
        <v>974</v>
      </c>
      <c r="G467" s="8">
        <v>8</v>
      </c>
      <c r="H467" s="15">
        <v>33.6</v>
      </c>
      <c r="I467" s="3" t="s">
        <v>956</v>
      </c>
      <c r="J467" s="8" t="s">
        <v>27</v>
      </c>
      <c r="K467" s="8" t="s">
        <v>957</v>
      </c>
      <c r="L467" s="12">
        <v>10970</v>
      </c>
      <c r="M467" s="8" t="s">
        <v>975</v>
      </c>
      <c r="N467" s="7">
        <f t="shared" si="25"/>
        <v>36.00498884075095</v>
      </c>
      <c r="O467">
        <f t="shared" si="26"/>
        <v>432.0598660890114</v>
      </c>
      <c r="P467">
        <f t="shared" si="27"/>
        <v>36.00498884075095</v>
      </c>
    </row>
    <row r="468" spans="4:14" ht="13.5" thickBot="1">
      <c r="D468" s="4">
        <f>SUM(D466:D467)</f>
        <v>2</v>
      </c>
      <c r="N468" s="7"/>
    </row>
    <row r="469" spans="1:16" ht="13.5" thickTop="1">
      <c r="A469" t="s">
        <v>328</v>
      </c>
      <c r="B469" s="3" t="s">
        <v>977</v>
      </c>
      <c r="C469" s="3" t="s">
        <v>978</v>
      </c>
      <c r="D469">
        <v>2</v>
      </c>
      <c r="E469" t="s">
        <v>145</v>
      </c>
      <c r="F469" s="8" t="s">
        <v>129</v>
      </c>
      <c r="G469" s="8">
        <v>4</v>
      </c>
      <c r="H469" s="15">
        <v>15</v>
      </c>
      <c r="I469" s="3" t="s">
        <v>979</v>
      </c>
      <c r="J469" s="8" t="s">
        <v>27</v>
      </c>
      <c r="K469" s="8" t="s">
        <v>957</v>
      </c>
      <c r="L469" s="12">
        <v>6100</v>
      </c>
      <c r="M469" s="8" t="s">
        <v>328</v>
      </c>
      <c r="N469" s="7">
        <f aca="true" t="shared" si="28" ref="N468:N512">P469</f>
        <v>20.021005645267163</v>
      </c>
      <c r="O469">
        <f aca="true" t="shared" si="29" ref="O468:O512">L469/25.39</f>
        <v>240.25206774320597</v>
      </c>
      <c r="P469">
        <f t="shared" si="27"/>
        <v>20.021005645267163</v>
      </c>
    </row>
    <row r="470" spans="1:16" ht="12.75">
      <c r="A470" t="s">
        <v>328</v>
      </c>
      <c r="B470" s="3" t="s">
        <v>980</v>
      </c>
      <c r="C470" s="3" t="s">
        <v>981</v>
      </c>
      <c r="D470">
        <v>4</v>
      </c>
      <c r="E470" t="s">
        <v>145</v>
      </c>
      <c r="F470" s="8" t="s">
        <v>129</v>
      </c>
      <c r="G470" s="8">
        <v>4</v>
      </c>
      <c r="H470" s="15">
        <v>15</v>
      </c>
      <c r="I470" s="3" t="s">
        <v>979</v>
      </c>
      <c r="J470" s="8" t="s">
        <v>27</v>
      </c>
      <c r="K470" s="8" t="s">
        <v>957</v>
      </c>
      <c r="L470" s="12">
        <v>6100</v>
      </c>
      <c r="M470" s="8" t="s">
        <v>328</v>
      </c>
      <c r="N470" s="7">
        <f t="shared" si="28"/>
        <v>20.021005645267163</v>
      </c>
      <c r="O470">
        <f t="shared" si="29"/>
        <v>240.25206774320597</v>
      </c>
      <c r="P470">
        <f t="shared" si="27"/>
        <v>20.021005645267163</v>
      </c>
    </row>
    <row r="471" spans="1:16" ht="12.75">
      <c r="A471" t="s">
        <v>328</v>
      </c>
      <c r="B471" s="3" t="s">
        <v>982</v>
      </c>
      <c r="C471" s="3" t="s">
        <v>984</v>
      </c>
      <c r="D471">
        <v>5</v>
      </c>
      <c r="E471" t="s">
        <v>145</v>
      </c>
      <c r="F471" s="8" t="s">
        <v>129</v>
      </c>
      <c r="G471" s="8">
        <v>4</v>
      </c>
      <c r="H471" s="15">
        <v>15</v>
      </c>
      <c r="I471" s="3" t="s">
        <v>979</v>
      </c>
      <c r="J471" s="8" t="s">
        <v>27</v>
      </c>
      <c r="K471" s="8" t="s">
        <v>957</v>
      </c>
      <c r="L471" s="12">
        <v>6100</v>
      </c>
      <c r="M471" s="8" t="s">
        <v>328</v>
      </c>
      <c r="N471" s="7">
        <f t="shared" si="28"/>
        <v>20.021005645267163</v>
      </c>
      <c r="O471">
        <f t="shared" si="29"/>
        <v>240.25206774320597</v>
      </c>
      <c r="P471">
        <f t="shared" si="27"/>
        <v>20.021005645267163</v>
      </c>
    </row>
    <row r="472" spans="1:14" ht="12.75">
      <c r="A472" t="s">
        <v>328</v>
      </c>
      <c r="B472" s="3" t="s">
        <v>983</v>
      </c>
      <c r="N472" s="7"/>
    </row>
    <row r="473" spans="4:14" ht="13.5" thickBot="1">
      <c r="D473" s="4">
        <f>SUM(D469:D472)</f>
        <v>11</v>
      </c>
      <c r="N473" s="7"/>
    </row>
    <row r="474" spans="1:16" ht="13.5" thickTop="1">
      <c r="A474" t="s">
        <v>985</v>
      </c>
      <c r="B474" s="3" t="s">
        <v>986</v>
      </c>
      <c r="C474" s="3" t="s">
        <v>508</v>
      </c>
      <c r="D474">
        <v>23</v>
      </c>
      <c r="E474" t="s">
        <v>145</v>
      </c>
      <c r="F474" s="8" t="s">
        <v>129</v>
      </c>
      <c r="G474" s="8">
        <v>8</v>
      </c>
      <c r="H474" s="15">
        <v>29.5</v>
      </c>
      <c r="I474" s="3" t="s">
        <v>987</v>
      </c>
      <c r="J474" s="8" t="s">
        <v>27</v>
      </c>
      <c r="K474" s="8" t="s">
        <v>988</v>
      </c>
      <c r="L474" s="12">
        <v>12190</v>
      </c>
      <c r="M474" s="8" t="s">
        <v>989</v>
      </c>
      <c r="N474" s="7">
        <f t="shared" si="28"/>
        <v>40.00918996980438</v>
      </c>
      <c r="O474">
        <f t="shared" si="29"/>
        <v>480.1102796376526</v>
      </c>
      <c r="P474">
        <f t="shared" si="27"/>
        <v>40.00918996980438</v>
      </c>
    </row>
    <row r="475" spans="1:16" ht="12.75">
      <c r="A475" t="s">
        <v>985</v>
      </c>
      <c r="B475" s="3" t="s">
        <v>990</v>
      </c>
      <c r="C475" s="3" t="s">
        <v>687</v>
      </c>
      <c r="D475">
        <v>1</v>
      </c>
      <c r="E475" t="s">
        <v>145</v>
      </c>
      <c r="F475" s="8" t="s">
        <v>129</v>
      </c>
      <c r="G475" s="8">
        <v>8</v>
      </c>
      <c r="H475" s="15">
        <v>33.5</v>
      </c>
      <c r="I475" s="3" t="s">
        <v>991</v>
      </c>
      <c r="J475" s="8" t="s">
        <v>27</v>
      </c>
      <c r="K475" s="8" t="s">
        <v>988</v>
      </c>
      <c r="L475" s="12">
        <v>10970</v>
      </c>
      <c r="M475" s="8" t="s">
        <v>989</v>
      </c>
      <c r="N475" s="7">
        <f t="shared" si="28"/>
        <v>36.00498884075095</v>
      </c>
      <c r="O475">
        <f t="shared" si="29"/>
        <v>432.0598660890114</v>
      </c>
      <c r="P475">
        <f t="shared" si="27"/>
        <v>36.00498884075095</v>
      </c>
    </row>
    <row r="476" spans="4:14" ht="13.5" thickBot="1">
      <c r="D476" s="4">
        <f>SUM(D474:D475)</f>
        <v>24</v>
      </c>
      <c r="N476" s="7"/>
    </row>
    <row r="477" spans="1:16" ht="13.5" thickTop="1">
      <c r="A477" t="s">
        <v>992</v>
      </c>
      <c r="B477" s="3" t="s">
        <v>993</v>
      </c>
      <c r="C477" s="3" t="s">
        <v>508</v>
      </c>
      <c r="D477">
        <v>2</v>
      </c>
      <c r="E477" t="s">
        <v>145</v>
      </c>
      <c r="F477" s="8" t="s">
        <v>129</v>
      </c>
      <c r="G477" s="8">
        <v>8</v>
      </c>
      <c r="H477" s="15">
        <v>29.5</v>
      </c>
      <c r="I477" s="3" t="s">
        <v>987</v>
      </c>
      <c r="J477" s="8" t="s">
        <v>27</v>
      </c>
      <c r="K477" s="8" t="s">
        <v>988</v>
      </c>
      <c r="L477" s="12">
        <v>12190</v>
      </c>
      <c r="M477" s="8" t="s">
        <v>994</v>
      </c>
      <c r="N477" s="7">
        <f t="shared" si="28"/>
        <v>40.00918996980438</v>
      </c>
      <c r="O477">
        <f t="shared" si="29"/>
        <v>480.1102796376526</v>
      </c>
      <c r="P477">
        <f t="shared" si="27"/>
        <v>40.00918996980438</v>
      </c>
    </row>
    <row r="478" ht="12.75">
      <c r="N478" s="7"/>
    </row>
    <row r="479" spans="1:16" ht="12.75">
      <c r="A479" t="s">
        <v>995</v>
      </c>
      <c r="B479" s="3" t="s">
        <v>996</v>
      </c>
      <c r="C479" s="3" t="s">
        <v>597</v>
      </c>
      <c r="D479">
        <v>10</v>
      </c>
      <c r="E479" t="s">
        <v>60</v>
      </c>
      <c r="G479" s="8">
        <v>8</v>
      </c>
      <c r="H479" s="15">
        <v>46.7</v>
      </c>
      <c r="I479" s="3" t="s">
        <v>997</v>
      </c>
      <c r="J479" s="8" t="s">
        <v>53</v>
      </c>
      <c r="K479" s="8" t="s">
        <v>988</v>
      </c>
      <c r="L479" s="12">
        <v>13720</v>
      </c>
      <c r="M479" s="8" t="s">
        <v>998</v>
      </c>
      <c r="N479" s="7">
        <f t="shared" si="28"/>
        <v>45.03085204148615</v>
      </c>
      <c r="O479">
        <f t="shared" si="29"/>
        <v>540.3702244978338</v>
      </c>
      <c r="P479">
        <f t="shared" si="27"/>
        <v>45.03085204148615</v>
      </c>
    </row>
    <row r="480" ht="12.75">
      <c r="N480" s="7"/>
    </row>
    <row r="481" spans="1:16" ht="12.75">
      <c r="A481" t="s">
        <v>999</v>
      </c>
      <c r="B481" s="3" t="s">
        <v>1000</v>
      </c>
      <c r="C481" s="3" t="s">
        <v>1001</v>
      </c>
      <c r="D481">
        <v>31</v>
      </c>
      <c r="E481" t="s">
        <v>140</v>
      </c>
      <c r="F481" s="8" t="s">
        <v>25</v>
      </c>
      <c r="G481" s="8">
        <v>8</v>
      </c>
      <c r="H481" s="15">
        <v>46</v>
      </c>
      <c r="I481" s="3" t="s">
        <v>1002</v>
      </c>
      <c r="J481" s="8" t="s">
        <v>53</v>
      </c>
      <c r="K481" s="8" t="s">
        <v>988</v>
      </c>
      <c r="L481" s="12">
        <v>13720</v>
      </c>
      <c r="M481" s="8" t="s">
        <v>1003</v>
      </c>
      <c r="N481" s="7">
        <f t="shared" si="28"/>
        <v>45.03085204148615</v>
      </c>
      <c r="O481">
        <f t="shared" si="29"/>
        <v>540.3702244978338</v>
      </c>
      <c r="P481">
        <f t="shared" si="27"/>
        <v>45.03085204148615</v>
      </c>
    </row>
    <row r="482" ht="12.75">
      <c r="N482" s="7"/>
    </row>
    <row r="483" spans="1:16" ht="12.75">
      <c r="A483" t="s">
        <v>1004</v>
      </c>
      <c r="B483" s="3" t="s">
        <v>1005</v>
      </c>
      <c r="C483" s="3" t="s">
        <v>1001</v>
      </c>
      <c r="D483">
        <v>15</v>
      </c>
      <c r="E483" t="s">
        <v>60</v>
      </c>
      <c r="G483" s="8">
        <v>8</v>
      </c>
      <c r="H483" s="15">
        <v>46</v>
      </c>
      <c r="I483" s="3" t="s">
        <v>1002</v>
      </c>
      <c r="J483" s="8" t="s">
        <v>53</v>
      </c>
      <c r="K483" s="8" t="s">
        <v>988</v>
      </c>
      <c r="L483" s="12">
        <v>13720</v>
      </c>
      <c r="M483" s="8" t="s">
        <v>1006</v>
      </c>
      <c r="N483" s="7">
        <f t="shared" si="28"/>
        <v>45.03085204148615</v>
      </c>
      <c r="O483">
        <f t="shared" si="29"/>
        <v>540.3702244978338</v>
      </c>
      <c r="P483">
        <f t="shared" si="27"/>
        <v>45.03085204148615</v>
      </c>
    </row>
    <row r="484" ht="12.75">
      <c r="N484" s="7"/>
    </row>
    <row r="485" spans="1:16" ht="12.75">
      <c r="A485" t="s">
        <v>1007</v>
      </c>
      <c r="B485" s="3" t="s">
        <v>1008</v>
      </c>
      <c r="C485" s="3" t="s">
        <v>1001</v>
      </c>
      <c r="D485">
        <v>15</v>
      </c>
      <c r="E485" t="s">
        <v>140</v>
      </c>
      <c r="F485" s="8" t="s">
        <v>25</v>
      </c>
      <c r="G485" s="8">
        <v>8</v>
      </c>
      <c r="H485" s="15">
        <v>45.7</v>
      </c>
      <c r="I485" s="3" t="s">
        <v>1009</v>
      </c>
      <c r="J485" s="8" t="s">
        <v>53</v>
      </c>
      <c r="K485" s="8" t="s">
        <v>988</v>
      </c>
      <c r="L485" s="12">
        <v>13720</v>
      </c>
      <c r="M485" s="8" t="s">
        <v>1010</v>
      </c>
      <c r="N485" s="7">
        <f t="shared" si="28"/>
        <v>45.03085204148615</v>
      </c>
      <c r="O485">
        <f t="shared" si="29"/>
        <v>540.3702244978338</v>
      </c>
      <c r="P485">
        <f t="shared" si="27"/>
        <v>45.03085204148615</v>
      </c>
    </row>
    <row r="486" ht="12.75">
      <c r="N486" s="7"/>
    </row>
    <row r="487" spans="1:16" ht="12.75">
      <c r="A487" t="s">
        <v>1011</v>
      </c>
      <c r="B487" s="3" t="s">
        <v>1012</v>
      </c>
      <c r="C487" s="3" t="s">
        <v>1001</v>
      </c>
      <c r="D487">
        <v>10</v>
      </c>
      <c r="E487" t="s">
        <v>60</v>
      </c>
      <c r="G487" s="8">
        <v>8</v>
      </c>
      <c r="H487" s="15">
        <v>45.7</v>
      </c>
      <c r="I487" s="3" t="s">
        <v>1009</v>
      </c>
      <c r="J487" s="8" t="s">
        <v>53</v>
      </c>
      <c r="K487" s="8" t="s">
        <v>988</v>
      </c>
      <c r="L487" s="12">
        <v>13720</v>
      </c>
      <c r="M487" s="8" t="s">
        <v>1013</v>
      </c>
      <c r="N487" s="7">
        <f t="shared" si="28"/>
        <v>45.03085204148615</v>
      </c>
      <c r="O487">
        <f t="shared" si="29"/>
        <v>540.3702244978338</v>
      </c>
      <c r="P487">
        <f t="shared" si="27"/>
        <v>45.03085204148615</v>
      </c>
    </row>
    <row r="488" ht="12.75">
      <c r="N488" s="7"/>
    </row>
    <row r="489" spans="1:16" ht="12.75">
      <c r="A489" t="s">
        <v>1014</v>
      </c>
      <c r="B489" s="3" t="s">
        <v>1015</v>
      </c>
      <c r="C489" s="3" t="s">
        <v>1016</v>
      </c>
      <c r="D489">
        <v>39</v>
      </c>
      <c r="E489" t="s">
        <v>140</v>
      </c>
      <c r="F489" s="8" t="s">
        <v>25</v>
      </c>
      <c r="G489" s="8">
        <v>8</v>
      </c>
      <c r="H489" s="15">
        <v>45</v>
      </c>
      <c r="I489" s="3" t="s">
        <v>1017</v>
      </c>
      <c r="J489" s="8" t="s">
        <v>53</v>
      </c>
      <c r="K489" s="8" t="s">
        <v>988</v>
      </c>
      <c r="L489" s="12">
        <v>22860</v>
      </c>
      <c r="M489" s="8" t="s">
        <v>1018</v>
      </c>
      <c r="N489" s="7">
        <f t="shared" si="28"/>
        <v>75.02953918865695</v>
      </c>
      <c r="O489">
        <f t="shared" si="29"/>
        <v>900.3544702638834</v>
      </c>
      <c r="P489">
        <f t="shared" si="27"/>
        <v>75.02953918865695</v>
      </c>
    </row>
    <row r="490" ht="12.75">
      <c r="N490" s="7"/>
    </row>
    <row r="491" spans="1:16" ht="12.75">
      <c r="A491" t="s">
        <v>1019</v>
      </c>
      <c r="B491" s="3" t="s">
        <v>1020</v>
      </c>
      <c r="C491" s="3" t="s">
        <v>859</v>
      </c>
      <c r="D491">
        <v>15</v>
      </c>
      <c r="E491" t="s">
        <v>145</v>
      </c>
      <c r="F491" s="8" t="s">
        <v>129</v>
      </c>
      <c r="G491" s="8">
        <v>8</v>
      </c>
      <c r="H491" s="15">
        <v>33</v>
      </c>
      <c r="I491" s="3" t="s">
        <v>1022</v>
      </c>
      <c r="J491" s="8" t="s">
        <v>27</v>
      </c>
      <c r="K491" s="8" t="s">
        <v>988</v>
      </c>
      <c r="L491" s="12">
        <v>10970</v>
      </c>
      <c r="M491" s="8" t="s">
        <v>415</v>
      </c>
      <c r="N491" s="7">
        <f t="shared" si="28"/>
        <v>36.00498884075095</v>
      </c>
      <c r="O491">
        <f t="shared" si="29"/>
        <v>432.0598660890114</v>
      </c>
      <c r="P491">
        <f t="shared" si="27"/>
        <v>36.00498884075095</v>
      </c>
    </row>
    <row r="492" ht="12.75">
      <c r="N492" s="7"/>
    </row>
    <row r="493" spans="1:16" ht="12.75">
      <c r="A493" t="s">
        <v>1023</v>
      </c>
      <c r="B493" s="3" t="s">
        <v>1024</v>
      </c>
      <c r="C493" s="3" t="s">
        <v>1025</v>
      </c>
      <c r="D493">
        <v>23</v>
      </c>
      <c r="E493" t="s">
        <v>145</v>
      </c>
      <c r="F493" s="8" t="s">
        <v>25</v>
      </c>
      <c r="G493" s="8">
        <v>8</v>
      </c>
      <c r="H493" s="15">
        <v>33</v>
      </c>
      <c r="I493" s="3" t="s">
        <v>1026</v>
      </c>
      <c r="J493" s="8" t="s">
        <v>27</v>
      </c>
      <c r="K493" s="8" t="s">
        <v>988</v>
      </c>
      <c r="L493" s="12">
        <v>10970</v>
      </c>
      <c r="M493" s="8" t="s">
        <v>1027</v>
      </c>
      <c r="N493" s="7">
        <f t="shared" si="28"/>
        <v>36.00498884075095</v>
      </c>
      <c r="O493">
        <f t="shared" si="29"/>
        <v>432.0598660890114</v>
      </c>
      <c r="P493">
        <f t="shared" si="27"/>
        <v>36.00498884075095</v>
      </c>
    </row>
    <row r="494" spans="1:16" ht="12.75">
      <c r="A494" t="s">
        <v>1023</v>
      </c>
      <c r="B494" s="3" t="s">
        <v>1028</v>
      </c>
      <c r="C494" s="3" t="s">
        <v>859</v>
      </c>
      <c r="D494">
        <v>12</v>
      </c>
      <c r="E494" t="s">
        <v>145</v>
      </c>
      <c r="F494" s="8" t="s">
        <v>129</v>
      </c>
      <c r="G494" s="8">
        <v>8</v>
      </c>
      <c r="H494" s="15">
        <v>33</v>
      </c>
      <c r="I494" s="3" t="s">
        <v>1022</v>
      </c>
      <c r="J494" s="8" t="s">
        <v>27</v>
      </c>
      <c r="K494" s="8" t="s">
        <v>988</v>
      </c>
      <c r="L494" s="12">
        <v>10970</v>
      </c>
      <c r="M494" s="8" t="s">
        <v>1027</v>
      </c>
      <c r="N494" s="7">
        <f t="shared" si="28"/>
        <v>36.00498884075095</v>
      </c>
      <c r="O494">
        <f t="shared" si="29"/>
        <v>432.0598660890114</v>
      </c>
      <c r="P494">
        <f t="shared" si="27"/>
        <v>36.00498884075095</v>
      </c>
    </row>
    <row r="495" spans="4:14" ht="13.5" thickBot="1">
      <c r="D495" s="4">
        <f>SUM(D493:D494)</f>
        <v>35</v>
      </c>
      <c r="N495" s="7"/>
    </row>
    <row r="496" spans="1:16" ht="13.5" thickTop="1">
      <c r="A496" t="s">
        <v>1029</v>
      </c>
      <c r="B496" s="3" t="s">
        <v>1030</v>
      </c>
      <c r="C496" s="3" t="s">
        <v>165</v>
      </c>
      <c r="D496">
        <v>55</v>
      </c>
      <c r="E496" t="s">
        <v>24</v>
      </c>
      <c r="F496" s="8" t="s">
        <v>25</v>
      </c>
      <c r="G496" s="8">
        <v>8</v>
      </c>
      <c r="H496" s="15">
        <v>40.7</v>
      </c>
      <c r="I496" s="3" t="s">
        <v>1031</v>
      </c>
      <c r="J496" s="8" t="s">
        <v>27</v>
      </c>
      <c r="K496" s="8" t="s">
        <v>988</v>
      </c>
      <c r="L496" s="12">
        <v>12240</v>
      </c>
      <c r="M496" s="8" t="s">
        <v>1032</v>
      </c>
      <c r="N496" s="7">
        <f t="shared" si="28"/>
        <v>40.17329657345412</v>
      </c>
      <c r="O496">
        <f t="shared" si="29"/>
        <v>482.0795588814494</v>
      </c>
      <c r="P496">
        <f t="shared" si="27"/>
        <v>40.17329657345412</v>
      </c>
    </row>
    <row r="497" spans="1:16" ht="12.75">
      <c r="A497" t="s">
        <v>1029</v>
      </c>
      <c r="B497" s="3" t="s">
        <v>1033</v>
      </c>
      <c r="C497" s="3" t="s">
        <v>83</v>
      </c>
      <c r="D497">
        <v>26</v>
      </c>
      <c r="E497" t="s">
        <v>24</v>
      </c>
      <c r="F497" s="8" t="s">
        <v>25</v>
      </c>
      <c r="G497" s="8">
        <v>8</v>
      </c>
      <c r="H497" s="15">
        <v>40.7</v>
      </c>
      <c r="I497" s="3" t="s">
        <v>1035</v>
      </c>
      <c r="J497" s="8" t="s">
        <v>27</v>
      </c>
      <c r="K497" s="8" t="s">
        <v>988</v>
      </c>
      <c r="L497" s="12">
        <v>12240</v>
      </c>
      <c r="M497" s="8" t="s">
        <v>1032</v>
      </c>
      <c r="N497" s="7">
        <f t="shared" si="28"/>
        <v>40.17329657345412</v>
      </c>
      <c r="O497">
        <f t="shared" si="29"/>
        <v>482.0795588814494</v>
      </c>
      <c r="P497">
        <f t="shared" si="27"/>
        <v>40.17329657345412</v>
      </c>
    </row>
    <row r="498" spans="1:16" ht="12.75">
      <c r="A498" t="s">
        <v>1029</v>
      </c>
      <c r="B498" s="3" t="s">
        <v>1034</v>
      </c>
      <c r="C498" s="3" t="s">
        <v>564</v>
      </c>
      <c r="D498">
        <v>50</v>
      </c>
      <c r="E498" t="s">
        <v>24</v>
      </c>
      <c r="F498" s="8" t="s">
        <v>25</v>
      </c>
      <c r="G498" s="8">
        <v>8</v>
      </c>
      <c r="H498" s="15">
        <v>40.7</v>
      </c>
      <c r="I498" s="3" t="s">
        <v>1035</v>
      </c>
      <c r="J498" s="8" t="s">
        <v>27</v>
      </c>
      <c r="K498" s="8" t="s">
        <v>988</v>
      </c>
      <c r="L498" s="12">
        <v>12240</v>
      </c>
      <c r="M498" s="8" t="s">
        <v>1032</v>
      </c>
      <c r="N498" s="7">
        <f t="shared" si="28"/>
        <v>40.17329657345412</v>
      </c>
      <c r="O498">
        <f t="shared" si="29"/>
        <v>482.0795588814494</v>
      </c>
      <c r="P498">
        <f t="shared" si="27"/>
        <v>40.17329657345412</v>
      </c>
    </row>
    <row r="499" spans="4:14" ht="13.5" thickBot="1">
      <c r="D499" s="4">
        <f>SUM(D496:D498)</f>
        <v>131</v>
      </c>
      <c r="N499" s="7"/>
    </row>
    <row r="500" spans="1:17" ht="13.5" thickTop="1">
      <c r="A500" t="s">
        <v>1036</v>
      </c>
      <c r="B500" s="3" t="s">
        <v>22</v>
      </c>
      <c r="C500" s="3" t="s">
        <v>298</v>
      </c>
      <c r="D500">
        <v>20</v>
      </c>
      <c r="E500" t="s">
        <v>24</v>
      </c>
      <c r="F500" s="8" t="s">
        <v>25</v>
      </c>
      <c r="G500" s="8">
        <v>8</v>
      </c>
      <c r="H500" s="15">
        <v>45</v>
      </c>
      <c r="I500" s="3" t="s">
        <v>1037</v>
      </c>
      <c r="J500" s="8" t="s">
        <v>27</v>
      </c>
      <c r="K500" s="8" t="s">
        <v>988</v>
      </c>
      <c r="L500" s="12">
        <v>13210</v>
      </c>
      <c r="M500" s="8" t="s">
        <v>1038</v>
      </c>
      <c r="N500" s="7">
        <f t="shared" si="28"/>
        <v>43.35696468425889</v>
      </c>
      <c r="O500">
        <f t="shared" si="29"/>
        <v>520.2835762111067</v>
      </c>
      <c r="P500">
        <f t="shared" si="27"/>
        <v>43.35696468425889</v>
      </c>
      <c r="Q500" t="s">
        <v>1039</v>
      </c>
    </row>
    <row r="501" spans="1:17" ht="12.75">
      <c r="A501" t="s">
        <v>1036</v>
      </c>
      <c r="B501" s="3" t="s">
        <v>1040</v>
      </c>
      <c r="C501" s="3" t="s">
        <v>1041</v>
      </c>
      <c r="D501">
        <v>15</v>
      </c>
      <c r="E501" t="s">
        <v>24</v>
      </c>
      <c r="F501" s="8" t="s">
        <v>25</v>
      </c>
      <c r="G501" s="8">
        <v>8</v>
      </c>
      <c r="H501" s="15">
        <v>45</v>
      </c>
      <c r="I501" s="3" t="s">
        <v>1037</v>
      </c>
      <c r="J501" s="8" t="s">
        <v>27</v>
      </c>
      <c r="K501" s="8" t="s">
        <v>988</v>
      </c>
      <c r="L501" s="12">
        <v>13210</v>
      </c>
      <c r="M501" s="8" t="s">
        <v>1038</v>
      </c>
      <c r="N501" s="7">
        <f t="shared" si="28"/>
        <v>43.35696468425889</v>
      </c>
      <c r="O501">
        <f t="shared" si="29"/>
        <v>520.2835762111067</v>
      </c>
      <c r="P501">
        <f t="shared" si="27"/>
        <v>43.35696468425889</v>
      </c>
      <c r="Q501" t="s">
        <v>1039</v>
      </c>
    </row>
    <row r="502" spans="4:14" ht="13.5" thickBot="1">
      <c r="D502" s="4">
        <f>SUM(D500:D501)</f>
        <v>35</v>
      </c>
      <c r="N502" s="7"/>
    </row>
    <row r="503" spans="1:17" ht="13.5" thickTop="1">
      <c r="A503" t="s">
        <v>1042</v>
      </c>
      <c r="B503" s="3" t="s">
        <v>324</v>
      </c>
      <c r="C503" s="3" t="s">
        <v>43</v>
      </c>
      <c r="D503">
        <v>1</v>
      </c>
      <c r="E503" t="s">
        <v>24</v>
      </c>
      <c r="F503" s="8" t="s">
        <v>25</v>
      </c>
      <c r="G503" s="8">
        <v>8</v>
      </c>
      <c r="H503" s="15">
        <v>40</v>
      </c>
      <c r="I503" s="3" t="s">
        <v>1043</v>
      </c>
      <c r="J503" s="8" t="s">
        <v>27</v>
      </c>
      <c r="K503" s="8" t="s">
        <v>988</v>
      </c>
      <c r="L503" s="12">
        <v>13110</v>
      </c>
      <c r="M503" s="8" t="s">
        <v>1044</v>
      </c>
      <c r="N503" s="7">
        <f t="shared" si="28"/>
        <v>43.02875147695943</v>
      </c>
      <c r="O503">
        <f t="shared" si="29"/>
        <v>516.3450177235131</v>
      </c>
      <c r="P503">
        <f t="shared" si="27"/>
        <v>43.02875147695943</v>
      </c>
      <c r="Q503" t="s">
        <v>1045</v>
      </c>
    </row>
    <row r="504" ht="12.75">
      <c r="N504" s="7"/>
    </row>
    <row r="505" spans="1:17" ht="12.75">
      <c r="A505" t="s">
        <v>1046</v>
      </c>
      <c r="B505" s="3" t="s">
        <v>1047</v>
      </c>
      <c r="C505" s="3" t="s">
        <v>165</v>
      </c>
      <c r="D505">
        <v>20</v>
      </c>
      <c r="E505" t="s">
        <v>60</v>
      </c>
      <c r="G505" s="8">
        <v>8</v>
      </c>
      <c r="H505" s="15">
        <v>23.4</v>
      </c>
      <c r="I505" s="3" t="s">
        <v>1048</v>
      </c>
      <c r="J505" s="8" t="s">
        <v>53</v>
      </c>
      <c r="K505" s="8" t="s">
        <v>1049</v>
      </c>
      <c r="L505" s="12">
        <v>10970</v>
      </c>
      <c r="M505" s="8" t="s">
        <v>1050</v>
      </c>
      <c r="N505" s="7">
        <f t="shared" si="28"/>
        <v>36.00498884075095</v>
      </c>
      <c r="O505">
        <f t="shared" si="29"/>
        <v>432.0598660890114</v>
      </c>
      <c r="P505">
        <f t="shared" si="27"/>
        <v>36.00498884075095</v>
      </c>
      <c r="Q505" t="s">
        <v>1051</v>
      </c>
    </row>
    <row r="506" ht="12.75">
      <c r="N506" s="7"/>
    </row>
    <row r="507" spans="1:16" ht="12.75">
      <c r="A507" t="s">
        <v>1052</v>
      </c>
      <c r="B507" s="3" t="s">
        <v>1053</v>
      </c>
      <c r="C507" s="3" t="s">
        <v>83</v>
      </c>
      <c r="D507">
        <v>23</v>
      </c>
      <c r="E507" t="s">
        <v>145</v>
      </c>
      <c r="F507" s="8" t="s">
        <v>25</v>
      </c>
      <c r="G507" s="8">
        <v>8</v>
      </c>
      <c r="H507" s="15">
        <v>33.5</v>
      </c>
      <c r="I507" s="3" t="s">
        <v>1054</v>
      </c>
      <c r="J507" s="8" t="s">
        <v>27</v>
      </c>
      <c r="K507" s="8" t="s">
        <v>988</v>
      </c>
      <c r="L507" s="12">
        <v>12240</v>
      </c>
      <c r="M507" s="8" t="s">
        <v>1055</v>
      </c>
      <c r="N507" s="7">
        <f t="shared" si="28"/>
        <v>40.17329657345412</v>
      </c>
      <c r="O507">
        <f t="shared" si="29"/>
        <v>482.0795588814494</v>
      </c>
      <c r="P507">
        <f t="shared" si="27"/>
        <v>40.17329657345412</v>
      </c>
    </row>
    <row r="508" spans="1:16" ht="12.75">
      <c r="A508" t="s">
        <v>1052</v>
      </c>
      <c r="B508" s="3" t="s">
        <v>1056</v>
      </c>
      <c r="C508" s="3" t="s">
        <v>1057</v>
      </c>
      <c r="D508">
        <v>7</v>
      </c>
      <c r="E508" t="s">
        <v>145</v>
      </c>
      <c r="F508" s="8" t="s">
        <v>129</v>
      </c>
      <c r="G508" s="8">
        <v>8</v>
      </c>
      <c r="H508" s="15">
        <v>33.5</v>
      </c>
      <c r="I508" s="3" t="s">
        <v>991</v>
      </c>
      <c r="J508" s="8" t="s">
        <v>27</v>
      </c>
      <c r="K508" s="8" t="s">
        <v>988</v>
      </c>
      <c r="L508" s="12">
        <v>10970</v>
      </c>
      <c r="M508" s="8" t="s">
        <v>1058</v>
      </c>
      <c r="N508" s="7">
        <f t="shared" si="28"/>
        <v>36.00498884075095</v>
      </c>
      <c r="O508">
        <f t="shared" si="29"/>
        <v>432.0598660890114</v>
      </c>
      <c r="P508">
        <f t="shared" si="27"/>
        <v>36.00498884075095</v>
      </c>
    </row>
    <row r="509" spans="4:14" ht="13.5" thickBot="1">
      <c r="D509" s="4">
        <f>SUM(D507:D508)</f>
        <v>30</v>
      </c>
      <c r="N509" s="7"/>
    </row>
    <row r="510" spans="1:16" ht="13.5" thickTop="1">
      <c r="A510" t="s">
        <v>1059</v>
      </c>
      <c r="B510" s="3" t="s">
        <v>1060</v>
      </c>
      <c r="C510" s="3" t="s">
        <v>23</v>
      </c>
      <c r="D510">
        <v>272</v>
      </c>
      <c r="E510" t="s">
        <v>145</v>
      </c>
      <c r="F510" s="8" t="s">
        <v>129</v>
      </c>
      <c r="G510" s="8">
        <v>4</v>
      </c>
      <c r="H510" s="15">
        <v>15.2</v>
      </c>
      <c r="I510" s="3" t="s">
        <v>1061</v>
      </c>
      <c r="J510" s="8" t="s">
        <v>27</v>
      </c>
      <c r="K510" s="8" t="s">
        <v>988</v>
      </c>
      <c r="L510" s="12">
        <v>6100</v>
      </c>
      <c r="M510" s="8" t="s">
        <v>1059</v>
      </c>
      <c r="N510" s="7">
        <f t="shared" si="28"/>
        <v>20.021005645267163</v>
      </c>
      <c r="O510">
        <f t="shared" si="29"/>
        <v>240.25206774320597</v>
      </c>
      <c r="P510">
        <f t="shared" si="27"/>
        <v>20.021005645267163</v>
      </c>
    </row>
    <row r="511" spans="1:16" ht="12.75">
      <c r="A511" t="s">
        <v>1059</v>
      </c>
      <c r="B511" s="3" t="s">
        <v>1062</v>
      </c>
      <c r="C511" s="3" t="s">
        <v>1063</v>
      </c>
      <c r="D511">
        <v>126</v>
      </c>
      <c r="E511" t="s">
        <v>145</v>
      </c>
      <c r="F511" s="8" t="s">
        <v>129</v>
      </c>
      <c r="G511" s="8">
        <v>4</v>
      </c>
      <c r="H511" s="15">
        <v>15.2</v>
      </c>
      <c r="I511" s="3" t="s">
        <v>1064</v>
      </c>
      <c r="J511" s="8" t="s">
        <v>27</v>
      </c>
      <c r="K511" s="8" t="s">
        <v>988</v>
      </c>
      <c r="L511" s="12">
        <v>6100</v>
      </c>
      <c r="M511" s="8" t="s">
        <v>1059</v>
      </c>
      <c r="N511" s="7">
        <f t="shared" si="28"/>
        <v>20.021005645267163</v>
      </c>
      <c r="O511">
        <f t="shared" si="29"/>
        <v>240.25206774320597</v>
      </c>
      <c r="P511">
        <f t="shared" si="27"/>
        <v>20.021005645267163</v>
      </c>
    </row>
    <row r="512" spans="1:16" ht="12.75">
      <c r="A512" t="s">
        <v>1059</v>
      </c>
      <c r="B512" s="3" t="s">
        <v>1066</v>
      </c>
      <c r="C512" s="3" t="s">
        <v>351</v>
      </c>
      <c r="D512">
        <v>80</v>
      </c>
      <c r="E512" t="s">
        <v>145</v>
      </c>
      <c r="F512" s="8" t="s">
        <v>129</v>
      </c>
      <c r="G512" s="8">
        <v>4</v>
      </c>
      <c r="H512" s="15">
        <v>15.2</v>
      </c>
      <c r="I512" s="3" t="s">
        <v>1064</v>
      </c>
      <c r="J512" s="8" t="s">
        <v>27</v>
      </c>
      <c r="K512" s="8" t="s">
        <v>988</v>
      </c>
      <c r="L512" s="12">
        <v>6100</v>
      </c>
      <c r="M512" s="8" t="s">
        <v>1059</v>
      </c>
      <c r="N512" s="7">
        <f t="shared" si="28"/>
        <v>20.021005645267163</v>
      </c>
      <c r="O512">
        <f t="shared" si="29"/>
        <v>240.25206774320597</v>
      </c>
      <c r="P512">
        <f t="shared" si="27"/>
        <v>20.021005645267163</v>
      </c>
    </row>
    <row r="513" spans="4:14" ht="13.5" thickBot="1">
      <c r="D513" s="4">
        <f>SUM(D510:D512)</f>
        <v>478</v>
      </c>
      <c r="N513" s="7"/>
    </row>
    <row r="514" spans="1:16" ht="13.5" thickTop="1">
      <c r="A514" t="s">
        <v>1065</v>
      </c>
      <c r="B514" s="3" t="s">
        <v>1067</v>
      </c>
      <c r="C514" s="3" t="s">
        <v>1021</v>
      </c>
      <c r="D514">
        <v>2</v>
      </c>
      <c r="E514" t="s">
        <v>60</v>
      </c>
      <c r="G514" s="8">
        <v>8</v>
      </c>
      <c r="H514" s="15">
        <v>35.6</v>
      </c>
      <c r="I514" s="3" t="s">
        <v>1068</v>
      </c>
      <c r="J514" s="8" t="s">
        <v>53</v>
      </c>
      <c r="K514" s="8" t="s">
        <v>988</v>
      </c>
      <c r="L514" s="12">
        <v>10870</v>
      </c>
      <c r="N514" s="7">
        <f aca="true" t="shared" si="30" ref="N514:N523">P514</f>
        <v>35.67677563345149</v>
      </c>
      <c r="O514">
        <f aca="true" t="shared" si="31" ref="O514:O523">L514/25.39</f>
        <v>428.12130760141787</v>
      </c>
      <c r="P514">
        <f t="shared" si="27"/>
        <v>35.67677563345149</v>
      </c>
    </row>
    <row r="515" ht="12.75">
      <c r="N515" s="7"/>
    </row>
    <row r="516" spans="1:16" ht="12.75">
      <c r="A516" t="s">
        <v>1069</v>
      </c>
      <c r="B516" s="3" t="s">
        <v>1070</v>
      </c>
      <c r="C516" s="3" t="s">
        <v>330</v>
      </c>
      <c r="D516">
        <v>1</v>
      </c>
      <c r="E516" t="s">
        <v>60</v>
      </c>
      <c r="G516" s="8">
        <v>8</v>
      </c>
      <c r="H516" s="15">
        <v>35</v>
      </c>
      <c r="J516" s="8" t="s">
        <v>53</v>
      </c>
      <c r="K516" s="8" t="s">
        <v>988</v>
      </c>
      <c r="L516" s="12">
        <v>10870</v>
      </c>
      <c r="N516" s="7">
        <f t="shared" si="30"/>
        <v>35.67677563345149</v>
      </c>
      <c r="O516">
        <f t="shared" si="31"/>
        <v>428.12130760141787</v>
      </c>
      <c r="P516">
        <f t="shared" si="27"/>
        <v>35.67677563345149</v>
      </c>
    </row>
    <row r="517" ht="12.75">
      <c r="N517" s="7"/>
    </row>
    <row r="518" spans="1:16" ht="12.75">
      <c r="A518" t="s">
        <v>1071</v>
      </c>
      <c r="B518" s="3" t="s">
        <v>1072</v>
      </c>
      <c r="C518" s="3" t="s">
        <v>618</v>
      </c>
      <c r="D518">
        <v>14</v>
      </c>
      <c r="E518" t="s">
        <v>140</v>
      </c>
      <c r="F518" s="8" t="s">
        <v>352</v>
      </c>
      <c r="G518" s="8">
        <v>8</v>
      </c>
      <c r="H518" s="15">
        <v>22.4</v>
      </c>
      <c r="I518" s="3" t="s">
        <v>1073</v>
      </c>
      <c r="J518" s="8" t="s">
        <v>53</v>
      </c>
      <c r="K518" s="8" t="s">
        <v>988</v>
      </c>
      <c r="L518" s="12">
        <v>9450</v>
      </c>
      <c r="N518" s="7">
        <f t="shared" si="30"/>
        <v>31.01614808979913</v>
      </c>
      <c r="O518">
        <f t="shared" si="31"/>
        <v>372.1937770775896</v>
      </c>
      <c r="P518">
        <f t="shared" si="27"/>
        <v>31.01614808979913</v>
      </c>
    </row>
    <row r="519" spans="1:16" ht="12.75">
      <c r="A519" t="s">
        <v>1071</v>
      </c>
      <c r="B519" s="3" t="s">
        <v>1074</v>
      </c>
      <c r="C519" s="3" t="s">
        <v>963</v>
      </c>
      <c r="D519">
        <v>20</v>
      </c>
      <c r="E519" t="s">
        <v>140</v>
      </c>
      <c r="F519" s="8" t="s">
        <v>352</v>
      </c>
      <c r="G519" s="8">
        <v>8</v>
      </c>
      <c r="H519" s="15">
        <v>22.4</v>
      </c>
      <c r="I519" s="3" t="s">
        <v>1075</v>
      </c>
      <c r="J519" s="8" t="s">
        <v>53</v>
      </c>
      <c r="K519" s="8" t="s">
        <v>988</v>
      </c>
      <c r="L519" s="12">
        <v>9450</v>
      </c>
      <c r="N519" s="7">
        <f t="shared" si="30"/>
        <v>31.01614808979913</v>
      </c>
      <c r="O519">
        <f t="shared" si="31"/>
        <v>372.1937770775896</v>
      </c>
      <c r="P519">
        <f t="shared" si="27"/>
        <v>31.01614808979913</v>
      </c>
    </row>
    <row r="520" spans="4:14" ht="13.5" thickBot="1">
      <c r="D520" s="4">
        <f>SUM(D518:D519)</f>
        <v>34</v>
      </c>
      <c r="N520" s="7"/>
    </row>
    <row r="521" spans="1:16" ht="13.5" thickTop="1">
      <c r="A521" t="s">
        <v>1076</v>
      </c>
      <c r="B521" s="3" t="s">
        <v>1077</v>
      </c>
      <c r="C521" s="3" t="s">
        <v>1078</v>
      </c>
      <c r="D521">
        <v>21</v>
      </c>
      <c r="E521" t="s">
        <v>140</v>
      </c>
      <c r="F521" s="8" t="s">
        <v>352</v>
      </c>
      <c r="G521" s="8">
        <v>8</v>
      </c>
      <c r="H521" s="15">
        <v>24.4</v>
      </c>
      <c r="I521" s="3" t="s">
        <v>1079</v>
      </c>
      <c r="J521" s="8" t="s">
        <v>53</v>
      </c>
      <c r="K521" s="8" t="s">
        <v>988</v>
      </c>
      <c r="L521" s="12">
        <v>12190</v>
      </c>
      <c r="N521" s="7">
        <f t="shared" si="30"/>
        <v>40.00918996980438</v>
      </c>
      <c r="O521">
        <f t="shared" si="31"/>
        <v>480.1102796376526</v>
      </c>
      <c r="P521">
        <f t="shared" si="27"/>
        <v>40.00918996980438</v>
      </c>
    </row>
    <row r="522" ht="12.75">
      <c r="N522" s="7"/>
    </row>
    <row r="523" spans="1:16" ht="12.75">
      <c r="A523" t="s">
        <v>1080</v>
      </c>
      <c r="B523" s="3" t="s">
        <v>1081</v>
      </c>
      <c r="C523" s="3" t="s">
        <v>265</v>
      </c>
      <c r="D523">
        <v>15</v>
      </c>
      <c r="E523" t="s">
        <v>60</v>
      </c>
      <c r="F523" s="8" t="s">
        <v>151</v>
      </c>
      <c r="G523" s="8">
        <v>4</v>
      </c>
      <c r="H523" s="15">
        <v>20.3</v>
      </c>
      <c r="I523" s="3" t="s">
        <v>1082</v>
      </c>
      <c r="J523" s="8" t="s">
        <v>53</v>
      </c>
      <c r="K523" s="8" t="s">
        <v>988</v>
      </c>
      <c r="L523" s="12">
        <v>6710</v>
      </c>
      <c r="N523" s="7">
        <f t="shared" si="30"/>
        <v>22.02310620979388</v>
      </c>
      <c r="O523">
        <f t="shared" si="31"/>
        <v>264.27727451752656</v>
      </c>
      <c r="P523">
        <f t="shared" si="27"/>
        <v>22.02310620979388</v>
      </c>
    </row>
    <row r="524" ht="12.75">
      <c r="N524" s="7"/>
    </row>
    <row r="525" ht="12.75">
      <c r="N525" s="7"/>
    </row>
    <row r="526" spans="6:14" ht="12.75">
      <c r="F526" s="8" t="s">
        <v>27</v>
      </c>
      <c r="G526" s="16" t="s">
        <v>1083</v>
      </c>
      <c r="N526" s="7"/>
    </row>
    <row r="527" spans="6:14" ht="12.75">
      <c r="F527" s="8" t="s">
        <v>25</v>
      </c>
      <c r="G527" s="16" t="s">
        <v>1084</v>
      </c>
      <c r="N527" s="7"/>
    </row>
    <row r="528" spans="6:14" ht="12.75">
      <c r="F528" s="8" t="s">
        <v>352</v>
      </c>
      <c r="G528" s="16" t="s">
        <v>1085</v>
      </c>
      <c r="N528" s="7"/>
    </row>
    <row r="529" spans="6:14" ht="12.75">
      <c r="F529" s="8" t="s">
        <v>129</v>
      </c>
      <c r="G529" s="16" t="s">
        <v>1086</v>
      </c>
      <c r="N529" s="7"/>
    </row>
    <row r="530" spans="6:14" ht="12.75">
      <c r="F530" s="8" t="s">
        <v>151</v>
      </c>
      <c r="G530" s="16" t="s">
        <v>1088</v>
      </c>
      <c r="N530" s="7"/>
    </row>
    <row r="531" spans="6:14" ht="12.75">
      <c r="F531" s="8" t="s">
        <v>974</v>
      </c>
      <c r="G531" s="16" t="s">
        <v>1087</v>
      </c>
      <c r="N531" s="7"/>
    </row>
    <row r="532" spans="6:14" ht="12.75">
      <c r="F532" s="8" t="s">
        <v>1089</v>
      </c>
      <c r="G532" s="16" t="s">
        <v>1090</v>
      </c>
      <c r="N532" s="7"/>
    </row>
    <row r="533" spans="6:14" ht="12.75">
      <c r="F533" s="8" t="s">
        <v>1091</v>
      </c>
      <c r="G533" s="16" t="s">
        <v>1092</v>
      </c>
      <c r="N533" s="7"/>
    </row>
    <row r="534" spans="7:14" ht="12.75">
      <c r="G534" s="16"/>
      <c r="N534" s="7"/>
    </row>
    <row r="535" spans="7:14" ht="12.75">
      <c r="G535" s="16"/>
      <c r="I535" s="3" t="s">
        <v>119</v>
      </c>
      <c r="J535" s="16" t="s">
        <v>1093</v>
      </c>
      <c r="N535" s="7"/>
    </row>
    <row r="536" spans="7:14" ht="12.75">
      <c r="G536" s="16"/>
      <c r="I536" s="3" t="s">
        <v>1094</v>
      </c>
      <c r="J536" s="16" t="s">
        <v>1095</v>
      </c>
      <c r="N536" s="7"/>
    </row>
    <row r="537" spans="7:14" ht="12.75">
      <c r="G537" s="16"/>
      <c r="I537" s="3" t="s">
        <v>1096</v>
      </c>
      <c r="J537" s="16" t="s">
        <v>1097</v>
      </c>
      <c r="N537" s="7"/>
    </row>
    <row r="538" spans="9:14" ht="12.75">
      <c r="I538" s="3" t="s">
        <v>1098</v>
      </c>
      <c r="J538" s="16" t="s">
        <v>1099</v>
      </c>
      <c r="N538" s="7"/>
    </row>
    <row r="539" spans="10:14" ht="12.75">
      <c r="J539" s="16"/>
      <c r="N539" s="7"/>
    </row>
    <row r="540" spans="10:14" ht="12.75">
      <c r="J540" s="8" t="s">
        <v>27</v>
      </c>
      <c r="K540" s="16" t="s">
        <v>1100</v>
      </c>
      <c r="N540" s="7"/>
    </row>
    <row r="541" spans="10:14" ht="12.75">
      <c r="J541" s="8" t="s">
        <v>53</v>
      </c>
      <c r="K541" s="8" t="s">
        <v>1101</v>
      </c>
      <c r="N541" s="7"/>
    </row>
    <row r="542" spans="10:14" ht="12.75">
      <c r="J542" s="8" t="s">
        <v>104</v>
      </c>
      <c r="K542" s="8" t="s">
        <v>1102</v>
      </c>
      <c r="N542" s="7"/>
    </row>
    <row r="543" spans="10:14" ht="12.75">
      <c r="J543" s="16"/>
      <c r="N543" s="7"/>
    </row>
    <row r="544" spans="10:14" ht="12.75">
      <c r="J544" s="16"/>
      <c r="N544" s="7"/>
    </row>
    <row r="545" spans="10:14" ht="12.75">
      <c r="J545" s="16"/>
      <c r="N545" s="7"/>
    </row>
    <row r="546" ht="12.75">
      <c r="N546" s="7"/>
    </row>
    <row r="547" ht="12.75">
      <c r="N547" s="7"/>
    </row>
    <row r="548" ht="12.75">
      <c r="N548" s="7"/>
    </row>
    <row r="549" ht="12.75">
      <c r="N549" s="7"/>
    </row>
    <row r="550" ht="12.75">
      <c r="N550" s="7"/>
    </row>
    <row r="551" ht="12.75">
      <c r="N551" s="7"/>
    </row>
    <row r="552" ht="12.75">
      <c r="N552" s="7"/>
    </row>
    <row r="553" ht="12.75">
      <c r="N553" s="7"/>
    </row>
    <row r="554" ht="12.75">
      <c r="N554" s="7"/>
    </row>
    <row r="555" ht="12.75">
      <c r="N555" s="7"/>
    </row>
    <row r="556" ht="12.75">
      <c r="N556" s="7"/>
    </row>
    <row r="557" ht="12.75">
      <c r="N557" s="7"/>
    </row>
    <row r="558" ht="12.75">
      <c r="N558" s="7"/>
    </row>
    <row r="559" ht="12.75">
      <c r="N559" s="7"/>
    </row>
  </sheetData>
  <printOptions/>
  <pageMargins left="0.75" right="0.75" top="1" bottom="1" header="0.5" footer="0.5"/>
  <pageSetup fitToHeight="8" fitToWidth="1"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Hugh Williams</dc:creator>
  <cp:keywords/>
  <dc:description/>
  <cp:lastModifiedBy>Hugh Stewart Williams</cp:lastModifiedBy>
  <cp:lastPrinted>2006-10-18T02:00:49Z</cp:lastPrinted>
  <dcterms:created xsi:type="dcterms:W3CDTF">2002-09-16T05:50:10Z</dcterms:created>
  <dcterms:modified xsi:type="dcterms:W3CDTF">2008-04-05T14:29:52Z</dcterms:modified>
  <cp:category/>
  <cp:version/>
  <cp:contentType/>
  <cp:contentStatus/>
</cp:coreProperties>
</file>